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M:\02_総務課\財政\市町村課\R06\R07.03.05【徳島県市町村課：依頼（３月１４日（金）〆）】令和５年度財政状況資料集の作成及び提出について\町→県\"/>
    </mc:Choice>
  </mc:AlternateContent>
  <xr:revisionPtr revIDLastSave="0" documentId="13_ncr:1_{794E8AAE-48D4-41DE-BAC9-27EDD321E624}" xr6:coauthVersionLast="43" xr6:coauthVersionMax="43"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BW34" i="10"/>
  <c r="BW35" i="10" s="1"/>
  <c r="BW36" i="10" s="1"/>
  <c r="BW37" i="10" s="1"/>
  <c r="BW38" i="10" s="1"/>
  <c r="BW39" i="10" s="1"/>
  <c r="BW40" i="10" s="1"/>
  <c r="BW41" i="10" s="1"/>
  <c r="BE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<sst xmlns="http://schemas.openxmlformats.org/spreadsheetml/2006/main" count="1140" uniqueCount="566">
  <si>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</si>
  <si>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</si>
  <si>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</si>
  <si>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</si>
  <si>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</si>
  <si>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</si>
  <si>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</si>
  <si>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</si>
  <si>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</si>
  <si>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</si>
  <si>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</si>
  <si>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</si>
  <si>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</si>
  <si>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</si>
  <si>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</si>
  <si>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</si>
  <si>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</si>
  <si>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</si>
  <si>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</si>
  <si>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</si>
  <si>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</si>
  <si>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</si>
  <si>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</si>
  <si>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</si>
  <si>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</si>
  <si>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</si>
  <si>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</si>
  <si>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</si>
  <si>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</si>
  <si>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</si>
  <si>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</si>
  <si>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</si>
  <si>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</si>
  <si>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</si>
  <si>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</si>
  <si>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</si>
  <si>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</si>
  <si>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</si>
  <si>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</si>
  <si>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</si>
  <si>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</si>
  <si>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</si>
  <si>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</si>
  <si>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</si>
  <si>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</si>
  <si>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</si>
  <si>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</si>
  <si>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</si>
  <si>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</si>
  <si>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</si>
  <si>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</si>
  <si>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</si>
  <si>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</si>
  <si>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</si>
  <si>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</si>
  <si>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</si>
  <si>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</si>
  <si>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</si>
  <si>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</si>
  <si>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</si>
  <si>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</si>
  <si>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</si>
  <si>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</si>
  <si>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</si>
  <si>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</si>
  <si>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</si>
  <si>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</si>
  <si>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</si>
  <si>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</si>
  <si>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</si>
  <si>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</si>
  <si>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</si>
  <si>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</si>
  <si>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</si>
  <si>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</si>
  <si>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</si>
  <si>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</si>
  <si>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</si>
  <si>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</si>
  <si>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</si>
  <si>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</si>
  <si>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</si>
  <si>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</si>
  <si>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</si>
  <si>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</si>
  <si>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</si>
  <si>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</si>
  <si>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</si>
  <si>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</si>
  <si>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</si>
  <si>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</si>
  <si>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</si>
  <si>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</si>
  <si>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</si>
  <si>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松茂町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</si>
  <si>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</si>
  <si>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</si>
  <si>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</si>
  <si>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</si>
  <si>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</si>
  <si>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</si>
  <si>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</si>
  <si>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</si>
  <si>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</si>
  <si>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</si>
  <si>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</si>
  <si>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</si>
  <si>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</si>
  <si>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</si>
  <si>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</si>
  <si>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</si>
  <si>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</si>
  <si>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</si>
  <si>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</si>
  <si>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</si>
  <si>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</si>
  <si>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</si>
  <si>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</si>
  <si>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</si>
  <si>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</si>
  <si>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</si>
  <si>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</si>
  <si>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</si>
  <si>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</si>
  <si>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</si>
  <si>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</si>
  <si>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</si>
  <si>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</si>
  <si>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</si>
  <si>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</si>
  <si>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</si>
  <si>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</si>
  <si>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</si>
  <si>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</si>
  <si>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</si>
  <si>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</si>
  <si>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</si>
  <si>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</si>
  <si>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</si>
  <si>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</si>
  <si>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</si>
  <si>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</si>
  <si>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6"/>
  </si>
  <si>
    <t>うち日本人(％)</t>
    <phoneticPr fontId="5"/>
  </si>
  <si>
    <t>-1.3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</si>
  <si>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</si>
  <si>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</si>
  <si>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</si>
  <si>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</si>
  <si>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</si>
  <si>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</si>
  <si>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</si>
  <si>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</si>
  <si>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</si>
  <si>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</si>
  <si>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</si>
  <si>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</si>
  <si>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</si>
  <si>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</si>
  <si>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</si>
  <si>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</si>
  <si>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</si>
  <si>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</si>
  <si>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</si>
  <si>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</si>
  <si>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</si>
  <si>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</si>
  <si>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</si>
  <si>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</si>
  <si>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</si>
  <si>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</si>
  <si>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</si>
  <si>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</si>
  <si>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</si>
  <si>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</si>
  <si>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</si>
  <si>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</si>
  <si>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</si>
  <si>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</si>
  <si>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</si>
  <si>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</si>
  <si>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</si>
  <si>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</si>
  <si>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</si>
  <si>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</si>
  <si>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</si>
  <si>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</si>
  <si>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</si>
  <si>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</si>
  <si>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</si>
  <si>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</si>
  <si>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</si>
  <si>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</si>
  <si>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</si>
  <si>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</si>
  <si>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</si>
  <si>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</si>
  <si>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</si>
  <si>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</si>
  <si>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</si>
  <si>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</si>
  <si>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</si>
  <si>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</si>
  <si>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徳島県松茂町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</si>
  <si>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</si>
  <si>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</si>
  <si>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</si>
  <si>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</si>
  <si>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</si>
  <si>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</si>
  <si>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</si>
  <si>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</si>
  <si>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</si>
  <si>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</si>
  <si>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</si>
  <si>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</si>
  <si>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</si>
  <si>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</si>
  <si>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</si>
  <si>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</si>
  <si>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</si>
  <si>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</si>
  <si>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</si>
  <si>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</si>
  <si>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</si>
  <si>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</si>
  <si>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</si>
  <si>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</si>
  <si>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</si>
  <si>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</si>
  <si>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</si>
  <si>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</si>
  <si>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</si>
  <si>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</si>
  <si>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</si>
  <si>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</si>
  <si>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</si>
  <si>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</si>
  <si>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</si>
  <si>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</si>
  <si>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</si>
  <si>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</si>
  <si>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</si>
  <si>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</si>
  <si>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</si>
  <si>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</si>
  <si>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</si>
  <si>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</si>
  <si>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</si>
  <si>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</si>
  <si>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</si>
  <si>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</si>
  <si>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</si>
  <si>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</si>
  <si>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</si>
  <si>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</si>
  <si>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</si>
  <si>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</si>
  <si>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</si>
  <si>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</si>
  <si>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</si>
  <si>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</si>
  <si>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</si>
  <si>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</si>
  <si>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</si>
  <si>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</si>
  <si>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</si>
  <si>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</si>
  <si>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</si>
  <si>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</si>
  <si>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</si>
  <si>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</si>
  <si>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</si>
  <si>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</si>
  <si>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</si>
  <si>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</si>
  <si>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</si>
  <si>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</si>
  <si>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</si>
  <si>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</si>
  <si>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</si>
  <si>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</si>
  <si>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</si>
  <si>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</si>
  <si>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</si>
  <si>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</si>
  <si>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</si>
  <si>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</si>
  <si>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</si>
  <si>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</si>
  <si>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</si>
  <si>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</si>
  <si>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</si>
  <si>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</si>
  <si>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</si>
  <si>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</si>
  <si>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</si>
  <si>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</si>
  <si>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</si>
  <si>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</si>
  <si>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</si>
  <si>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</si>
  <si>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</si>
  <si>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</si>
  <si>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</si>
  <si>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</si>
  <si>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</si>
  <si>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</si>
  <si>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</si>
  <si>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</si>
  <si>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</si>
  <si>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</si>
  <si>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</si>
  <si>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</si>
  <si>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</si>
  <si>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</si>
  <si>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</si>
  <si>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</si>
  <si>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</si>
  <si>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</si>
  <si>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</si>
  <si>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</si>
  <si>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</si>
  <si>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</si>
  <si>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</si>
  <si>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</si>
  <si>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</si>
  <si>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</si>
  <si>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</si>
  <si>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</si>
  <si>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</si>
  <si>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</si>
  <si>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</si>
  <si>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</si>
  <si>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</si>
  <si>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</si>
  <si>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</si>
  <si>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</si>
  <si>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</si>
  <si>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</si>
  <si>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</si>
  <si>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</si>
  <si>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</si>
  <si>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</si>
  <si>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</si>
  <si>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</si>
  <si>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</si>
  <si>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</si>
  <si>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</si>
  <si>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</si>
  <si>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</si>
  <si>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</si>
  <si>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</si>
  <si>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</si>
  <si>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徳島県松茂町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</si>
  <si>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</si>
  <si>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</si>
  <si>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</si>
  <si>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</si>
  <si>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</si>
  <si>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</si>
  <si>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</si>
  <si>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</si>
  <si>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</si>
  <si>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</si>
  <si>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</si>
  <si>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</si>
  <si>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</si>
  <si>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</si>
  <si>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</si>
  <si>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</si>
  <si>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</si>
  <si>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</si>
  <si>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</si>
  <si>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</si>
  <si>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長原渡船運行特別会計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</si>
  <si>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</si>
  <si>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</si>
  <si>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</si>
  <si>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</si>
  <si>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</si>
  <si>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</si>
  <si>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</si>
  <si>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</si>
  <si>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</si>
  <si>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</si>
  <si>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</si>
  <si>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</si>
  <si>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</si>
  <si>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</si>
  <si>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</si>
  <si>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</si>
  <si>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水道特別会計</t>
    <phoneticPr fontId="5"/>
  </si>
  <si>
    <t>法適用企業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</si>
  <si>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</si>
  <si>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</si>
  <si>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</si>
  <si>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</si>
  <si>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</si>
  <si>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</si>
  <si>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</si>
  <si>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</si>
  <si>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</si>
  <si>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</si>
  <si>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</si>
  <si>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</si>
  <si>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</si>
  <si>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</si>
  <si>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</si>
  <si>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</si>
  <si>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</si>
  <si>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</si>
  <si>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</si>
  <si>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</si>
  <si>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</si>
  <si>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</si>
  <si>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</si>
  <si>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</si>
  <si>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</si>
  <si>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</si>
  <si>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</si>
  <si>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</si>
  <si>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</si>
  <si>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</si>
  <si>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</si>
  <si>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</si>
  <si>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</si>
  <si>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</si>
  <si>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</si>
  <si>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</si>
  <si>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</si>
  <si>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</si>
  <si>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</si>
  <si>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</si>
  <si>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</si>
  <si>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</si>
  <si>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</si>
  <si>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</si>
  <si>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</si>
  <si>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</si>
  <si>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</si>
  <si>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</si>
  <si>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</si>
  <si>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</si>
  <si>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</si>
  <si>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</si>
  <si>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松茂町下水道特別会計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</si>
  <si>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</si>
  <si>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</si>
  <si>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</si>
  <si>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</si>
  <si>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</si>
  <si>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</si>
  <si>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</si>
  <si>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</si>
  <si>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</si>
  <si>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</si>
  <si>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</si>
  <si>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</si>
  <si>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</si>
  <si>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</si>
  <si>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</si>
  <si>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</si>
  <si>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</si>
  <si>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</si>
  <si>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</si>
  <si>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</si>
  <si>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</si>
  <si>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</si>
  <si>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</si>
  <si>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</si>
  <si>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</si>
  <si>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</si>
  <si>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</si>
  <si>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</si>
  <si>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</si>
  <si>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</si>
  <si>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</si>
  <si>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</si>
  <si>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</si>
  <si>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</si>
  <si>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</si>
  <si>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</si>
  <si>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</si>
  <si>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</si>
  <si>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</si>
  <si>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</si>
  <si>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</si>
  <si>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</si>
  <si>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</si>
  <si>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</si>
  <si>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</si>
  <si>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</si>
  <si>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</si>
  <si>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</si>
  <si>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</si>
  <si>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</si>
  <si>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</si>
  <si>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</si>
  <si>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</si>
  <si>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</si>
  <si>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</si>
  <si>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</si>
  <si>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</si>
  <si>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</si>
  <si>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</si>
  <si>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</si>
  <si>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</si>
  <si>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</si>
  <si>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</si>
  <si>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</si>
  <si>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</si>
  <si>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</si>
  <si>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</si>
  <si>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</si>
  <si>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</si>
  <si>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</si>
  <si>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</si>
  <si>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</si>
  <si>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</si>
  <si>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</si>
  <si>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</si>
  <si>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</si>
  <si>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</si>
  <si>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</si>
  <si>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</si>
  <si>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</si>
  <si>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</si>
  <si>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</si>
  <si>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</si>
  <si>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</si>
  <si>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8.53</t>
  </si>
  <si>
    <t>▲ 10.11</t>
  </si>
  <si>
    <t>▲ 2.42</t>
  </si>
  <si>
    <t>水道特別会計</t>
  </si>
  <si>
    <t>下水道特別会計</t>
  </si>
  <si>
    <t>一般会計</t>
  </si>
  <si>
    <t>介護保険特別会計</t>
  </si>
  <si>
    <t>国民健康保険特別会計</t>
  </si>
  <si>
    <t>後期高齢者医療特別会計</t>
  </si>
  <si>
    <t>長原渡船運行特別会計</t>
  </si>
  <si>
    <t>その他会計（赤字）</t>
  </si>
  <si>
    <t>その他会計（黒字）</t>
  </si>
  <si>
    <t>R01</t>
    <phoneticPr fontId="5"/>
  </si>
  <si>
    <t>R02</t>
    <phoneticPr fontId="5"/>
  </si>
  <si>
    <t>R03</t>
    <phoneticPr fontId="5"/>
  </si>
  <si>
    <t>R04</t>
    <phoneticPr fontId="5"/>
  </si>
  <si>
    <t>R05</t>
    <phoneticPr fontId="5"/>
  </si>
  <si>
    <t>‐</t>
  </si>
  <si>
    <t>‐</t>
    <phoneticPr fontId="2"/>
  </si>
  <si>
    <t>板野東部消防組合</t>
    <rPh sb="0" eb="2">
      <t>イタノ</t>
    </rPh>
    <rPh sb="2" eb="4">
      <t>トウブ</t>
    </rPh>
    <rPh sb="4" eb="6">
      <t>ショウボウ</t>
    </rPh>
    <rPh sb="6" eb="8">
      <t>クミアイ</t>
    </rPh>
    <phoneticPr fontId="11"/>
  </si>
  <si>
    <t>板野東部青少年育成センター組合</t>
    <rPh sb="0" eb="2">
      <t>イタノ</t>
    </rPh>
    <rPh sb="2" eb="4">
      <t>トウブ</t>
    </rPh>
    <rPh sb="4" eb="7">
      <t>セイショウネン</t>
    </rPh>
    <rPh sb="7" eb="9">
      <t>イクセイ</t>
    </rPh>
    <rPh sb="13" eb="15">
      <t>クミアイ</t>
    </rPh>
    <phoneticPr fontId="11"/>
  </si>
  <si>
    <t>松茂町ほか二町競艇事業組合</t>
    <rPh sb="0" eb="3">
      <t>マツシゲチョウ</t>
    </rPh>
    <rPh sb="5" eb="7">
      <t>ニチョウ</t>
    </rPh>
    <rPh sb="7" eb="9">
      <t>キョウテイ</t>
    </rPh>
    <rPh sb="9" eb="11">
      <t>ジギョウ</t>
    </rPh>
    <rPh sb="11" eb="13">
      <t>クミアイ</t>
    </rPh>
    <phoneticPr fontId="11"/>
  </si>
  <si>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7" eb="19">
      <t>クミアイ</t>
    </rPh>
    <phoneticPr fontId="11"/>
  </si>
  <si>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11"/>
  </si>
  <si>
    <t>徳島県市町村総合事務組合(滞納整理機構特別会計)</t>
    <rPh sb="0" eb="3">
      <t>トクシマケン</t>
    </rPh>
    <rPh sb="3" eb="6">
      <t>シチョウソン</t>
    </rPh>
    <rPh sb="6" eb="7">
      <t>ソウ</t>
    </rPh>
    <rPh sb="7" eb="8">
      <t>ア</t>
    </rPh>
    <rPh sb="8" eb="10">
      <t>ジム</t>
    </rPh>
    <rPh sb="10" eb="12">
      <t>クミアイ</t>
    </rPh>
    <rPh sb="13" eb="15">
      <t>タイノウ</t>
    </rPh>
    <rPh sb="15" eb="17">
      <t>セイリ</t>
    </rPh>
    <rPh sb="17" eb="19">
      <t>キコウ</t>
    </rPh>
    <rPh sb="19" eb="21">
      <t>トクベツ</t>
    </rPh>
    <rPh sb="21" eb="23">
      <t>カイケイ</t>
    </rPh>
    <phoneticPr fontId="11"/>
  </si>
  <si>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11"/>
  </si>
  <si>
    <t>徳島県後期高齢者医療広域連合(後期高齢者医療事業特別会計)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11"/>
  </si>
  <si>
    <t>松茂まちづくり推進機構</t>
    <rPh sb="0" eb="2">
      <t>マツシゲ</t>
    </rPh>
    <rPh sb="7" eb="9">
      <t>スイシン</t>
    </rPh>
    <rPh sb="9" eb="11">
      <t>キコウ</t>
    </rPh>
    <phoneticPr fontId="2"/>
  </si>
  <si>
    <t>大規模災害対策基金</t>
    <rPh sb="0" eb="3">
      <t>ダイキボ</t>
    </rPh>
    <rPh sb="3" eb="5">
      <t>サイガイ</t>
    </rPh>
    <rPh sb="5" eb="7">
      <t>タイサク</t>
    </rPh>
    <rPh sb="7" eb="9">
      <t>キキン</t>
    </rPh>
    <phoneticPr fontId="2"/>
  </si>
  <si>
    <t>地域福祉基金</t>
    <rPh sb="0" eb="2">
      <t>チイキ</t>
    </rPh>
    <rPh sb="2" eb="4">
      <t>フクシ</t>
    </rPh>
    <rPh sb="4" eb="6">
      <t>キキン</t>
    </rPh>
    <phoneticPr fontId="2"/>
  </si>
  <si>
    <t>生活環境整備基金</t>
    <phoneticPr fontId="2"/>
  </si>
  <si>
    <t>公共施設更新等準備基金</t>
    <phoneticPr fontId="2"/>
  </si>
  <si>
    <t>地域コミュニティバス運行事業基金</t>
    <rPh sb="0" eb="2">
      <t>チイキ</t>
    </rPh>
    <rPh sb="10" eb="12">
      <t>ウンコウ</t>
    </rPh>
    <rPh sb="12" eb="14">
      <t>ジギョウ</t>
    </rPh>
    <rPh sb="14" eb="16">
      <t>キキン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</si>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</sst>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118" xfId="15" applyNumberFormat="1" applyFont="1" applyBorder="1" applyAlignment="1" applyProtection="1">
      <alignment horizontal="righ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117234</c:v>
                </c:pt>
                <c:pt idx="2">
                  <c:v>97758</c:v>
                </c:pt>
                <c:pt idx="3">
                  <c:v>91338</c:v>
                </c:pt>
                <c:pt idx="4">
                  <c:v>103975</c:v>
                </c:pt>
              </c:numCache>
            </c:numRef>
          </c:val>
          <c:smooth val="0"/>
          <c:extLst>
            <c:ext xmlns:c16="http://schemas.microsoft.com/office/drawing/2014/chart" uri="{C3380CC4-5D6E-409C-BE32-E72D297353CC}">
              <c16:uniqueId val="{00000000-9EBA-4A58-8B7B-444E5D206D4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49268</c:v>
                </c:pt>
                <c:pt idx="1">
                  <c:v>190861</c:v>
                </c:pt>
                <c:pt idx="2">
                  <c:v>50932</c:v>
                </c:pt>
                <c:pt idx="3">
                  <c:v>49297</c:v>
                </c:pt>
                <c:pt idx="4">
                  <c:v>47160</c:v>
                </c:pt>
              </c:numCache>
            </c:numRef>
          </c:val>
          <c:smooth val="0"/>
          <c:extLst>
            <c:ext xmlns:c16="http://schemas.microsoft.com/office/drawing/2014/chart" uri="{C3380CC4-5D6E-409C-BE32-E72D297353CC}">
              <c16:uniqueId val="{00000001-9EBA-4A58-8B7B-444E5D206D4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3.71</c:v>
                </c:pt>
                <c:pt idx="1">
                  <c:v>3.62</c:v>
                </c:pt>
                <c:pt idx="2">
                  <c:v>3.52</c:v>
                </c:pt>
                <c:pt idx="3">
                  <c:v>5.85</c:v>
                </c:pt>
                <c:pt idx="4">
                  <c:v>4.6399999999999997</c:v>
                </c:pt>
              </c:numCache>
            </c:numRef>
          </c:val>
          <c:extLst>
            <c:ext xmlns:c16="http://schemas.microsoft.com/office/drawing/2014/chart" uri="{C3380CC4-5D6E-409C-BE32-E72D297353CC}">
              <c16:uniqueId val="{00000000-7F00-4B65-ACC3-9D938FC3089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73.84</c:v>
                </c:pt>
                <c:pt idx="1">
                  <c:v>60.65</c:v>
                </c:pt>
                <c:pt idx="2">
                  <c:v>57.82</c:v>
                </c:pt>
                <c:pt idx="3">
                  <c:v>58.45</c:v>
                </c:pt>
                <c:pt idx="4">
                  <c:v>55.49</c:v>
                </c:pt>
              </c:numCache>
            </c:numRef>
          </c:val>
          <c:extLst>
            <c:ext xmlns:c16="http://schemas.microsoft.com/office/drawing/2014/chart" uri="{C3380CC4-5D6E-409C-BE32-E72D297353CC}">
              <c16:uniqueId val="{00000001-7F00-4B65-ACC3-9D938FC3089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-8.5299999999999994</c:v>
                </c:pt>
                <c:pt idx="1">
                  <c:v>-10.11</c:v>
                </c:pt>
                <c:pt idx="2">
                  <c:v>1.64</c:v>
                </c:pt>
                <c:pt idx="3">
                  <c:v>0.77</c:v>
                </c:pt>
                <c:pt idx="4">
                  <c:v>-2.42</c:v>
                </c:pt>
              </c:numCache>
            </c:numRef>
          </c:val>
          <c:smooth val="0"/>
          <c:extLst>
            <c:ext xmlns:c16="http://schemas.microsoft.com/office/drawing/2014/chart" uri="{C3380CC4-5D6E-409C-BE32-E72D297353CC}">
              <c16:uniqueId val="{00000002-7F00-4B65-ACC3-9D938FC3089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0.16</c:v>
                </c:pt>
                <c:pt idx="2">
                  <c:v>#N/A</c:v>
                </c:pt>
                <c:pt idx="3">
                  <c:v>0.53</c:v>
                </c:pt>
                <c:pt idx="4">
                  <c:v>0</c:v>
                </c:pt>
                <c:pt idx="5">
                  <c:v>0</c:v>
                </c:pt>
                <c:pt idx="6">
                  <c:v>0</c:v>
                </c:pt>
                <c:pt idx="7">
                  <c:v>0</c:v>
                </c:pt>
                <c:pt idx="8">
                  <c:v>0</c:v>
                </c:pt>
                <c:pt idx="9">
                  <c:v>0</c:v>
                </c:pt>
              </c:numCache>
            </c:numRef>
          </c:val>
          <c:extLst>
            <c:ext xmlns:c16="http://schemas.microsoft.com/office/drawing/2014/chart" uri="{C3380CC4-5D6E-409C-BE32-E72D297353CC}">
              <c16:uniqueId val="{00000000-F66A-4BFC-BA73-B71CB97184B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66A-4BFC-BA73-B71CB97184B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66A-4BFC-BA73-B71CB97184B5}"/>
            </c:ext>
          </c:extLst>
        </c:ser>
        <c:ser>
          <c:idx val="3"/>
          <c:order val="3"/>
          <c:tx>
            <c:strRef>
              <c:f>データシート!$A$30</c:f>
              <c:strCache>
                <c:ptCount val="1"/>
                <c:pt idx="0">
                  <c:v>長原渡船運行特別会計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7.0000000000000007E-2</c:v>
                </c:pt>
                <c:pt idx="2">
                  <c:v>#N/A</c:v>
                </c:pt>
                <c:pt idx="3">
                  <c:v>7.0000000000000007E-2</c:v>
                </c:pt>
                <c:pt idx="4">
                  <c:v>#N/A</c:v>
                </c:pt>
                <c:pt idx="5">
                  <c:v>0.06</c:v>
                </c:pt>
                <c:pt idx="6">
                  <c:v>#N/A</c:v>
                </c:pt>
                <c:pt idx="7">
                  <c:v>7.0000000000000007E-2</c:v>
                </c:pt>
                <c:pt idx="8">
                  <c:v>#N/A</c:v>
                </c:pt>
                <c:pt idx="9">
                  <c:v>0.06</c:v>
                </c:pt>
              </c:numCache>
            </c:numRef>
          </c:val>
          <c:extLst>
            <c:ext xmlns:c16="http://schemas.microsoft.com/office/drawing/2014/chart" uri="{C3380CC4-5D6E-409C-BE32-E72D297353CC}">
              <c16:uniqueId val="{00000003-F66A-4BFC-BA73-B71CB97184B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0.09</c:v>
                </c:pt>
                <c:pt idx="2">
                  <c:v>#N/A</c:v>
                </c:pt>
                <c:pt idx="3">
                  <c:v>0.05</c:v>
                </c:pt>
                <c:pt idx="4">
                  <c:v>#N/A</c:v>
                </c:pt>
                <c:pt idx="5">
                  <c:v>0.06</c:v>
                </c:pt>
                <c:pt idx="6">
                  <c:v>#N/A</c:v>
                </c:pt>
                <c:pt idx="7">
                  <c:v>0.26</c:v>
                </c:pt>
                <c:pt idx="8">
                  <c:v>#N/A</c:v>
                </c:pt>
                <c:pt idx="9">
                  <c:v>0.27</c:v>
                </c:pt>
              </c:numCache>
            </c:numRef>
          </c:val>
          <c:extLst>
            <c:ext xmlns:c16="http://schemas.microsoft.com/office/drawing/2014/chart" uri="{C3380CC4-5D6E-409C-BE32-E72D297353CC}">
              <c16:uniqueId val="{00000004-F66A-4BFC-BA73-B71CB97184B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1.4</c:v>
                </c:pt>
                <c:pt idx="2">
                  <c:v>#N/A</c:v>
                </c:pt>
                <c:pt idx="3">
                  <c:v>1.22</c:v>
                </c:pt>
                <c:pt idx="4">
                  <c:v>#N/A</c:v>
                </c:pt>
                <c:pt idx="5">
                  <c:v>0.74</c:v>
                </c:pt>
                <c:pt idx="6">
                  <c:v>#N/A</c:v>
                </c:pt>
                <c:pt idx="7">
                  <c:v>0.72</c:v>
                </c:pt>
                <c:pt idx="8">
                  <c:v>#N/A</c:v>
                </c:pt>
                <c:pt idx="9">
                  <c:v>0.74</c:v>
                </c:pt>
              </c:numCache>
            </c:numRef>
          </c:val>
          <c:extLst>
            <c:ext xmlns:c16="http://schemas.microsoft.com/office/drawing/2014/chart" uri="{C3380CC4-5D6E-409C-BE32-E72D297353CC}">
              <c16:uniqueId val="{00000005-F66A-4BFC-BA73-B71CB97184B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1.24</c:v>
                </c:pt>
                <c:pt idx="2">
                  <c:v>#N/A</c:v>
                </c:pt>
                <c:pt idx="3">
                  <c:v>1.8</c:v>
                </c:pt>
                <c:pt idx="4">
                  <c:v>#N/A</c:v>
                </c:pt>
                <c:pt idx="5">
                  <c:v>2.2400000000000002</c:v>
                </c:pt>
                <c:pt idx="6">
                  <c:v>#N/A</c:v>
                </c:pt>
                <c:pt idx="7">
                  <c:v>1.76</c:v>
                </c:pt>
                <c:pt idx="8">
                  <c:v>#N/A</c:v>
                </c:pt>
                <c:pt idx="9">
                  <c:v>1.19</c:v>
                </c:pt>
              </c:numCache>
            </c:numRef>
          </c:val>
          <c:extLst>
            <c:ext xmlns:c16="http://schemas.microsoft.com/office/drawing/2014/chart" uri="{C3380CC4-5D6E-409C-BE32-E72D297353CC}">
              <c16:uniqueId val="{00000006-F66A-4BFC-BA73-B71CB97184B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3.62</c:v>
                </c:pt>
                <c:pt idx="2">
                  <c:v>#N/A</c:v>
                </c:pt>
                <c:pt idx="3">
                  <c:v>3.54</c:v>
                </c:pt>
                <c:pt idx="4">
                  <c:v>#N/A</c:v>
                </c:pt>
                <c:pt idx="5">
                  <c:v>3.44</c:v>
                </c:pt>
                <c:pt idx="6">
                  <c:v>#N/A</c:v>
                </c:pt>
                <c:pt idx="7">
                  <c:v>5.77</c:v>
                </c:pt>
                <c:pt idx="8">
                  <c:v>#N/A</c:v>
                </c:pt>
                <c:pt idx="9">
                  <c:v>4.57</c:v>
                </c:pt>
              </c:numCache>
            </c:numRef>
          </c:val>
          <c:extLst>
            <c:ext xmlns:c16="http://schemas.microsoft.com/office/drawing/2014/chart" uri="{C3380CC4-5D6E-409C-BE32-E72D297353CC}">
              <c16:uniqueId val="{00000007-F66A-4BFC-BA73-B71CB97184B5}"/>
            </c:ext>
          </c:extLst>
        </c:ser>
        <c:ser>
          <c:idx val="8"/>
          <c:order val="8"/>
          <c:tx>
            <c:strRef>
              <c:f>データシート!$A$35</c:f>
              <c:strCache>
                <c:ptCount val="1"/>
                <c:pt idx="0">
                  <c:v>下水道特別会計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0</c:v>
                </c:pt>
                <c:pt idx="3">
                  <c:v>0</c:v>
                </c:pt>
                <c:pt idx="4">
                  <c:v>#N/A</c:v>
                </c:pt>
                <c:pt idx="5">
                  <c:v>4.0999999999999996</c:v>
                </c:pt>
                <c:pt idx="6">
                  <c:v>#N/A</c:v>
                </c:pt>
                <c:pt idx="7">
                  <c:v>6.99</c:v>
                </c:pt>
                <c:pt idx="8">
                  <c:v>#N/A</c:v>
                </c:pt>
                <c:pt idx="9">
                  <c:v>8.7100000000000009</c:v>
                </c:pt>
              </c:numCache>
            </c:numRef>
          </c:val>
          <c:extLst>
            <c:ext xmlns:c16="http://schemas.microsoft.com/office/drawing/2014/chart" uri="{C3380CC4-5D6E-409C-BE32-E72D297353CC}">
              <c16:uniqueId val="{00000008-F66A-4BFC-BA73-B71CB97184B5}"/>
            </c:ext>
          </c:extLst>
        </c:ser>
        <c:ser>
          <c:idx val="9"/>
          <c:order val="9"/>
          <c:tx>
            <c:strRef>
              <c:f>データシート!$A$36</c:f>
              <c:strCache>
                <c:ptCount val="1"/>
                <c:pt idx="0">
                  <c:v>水道特別会計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23.56</c:v>
                </c:pt>
                <c:pt idx="2">
                  <c:v>#N/A</c:v>
                </c:pt>
                <c:pt idx="3">
                  <c:v>24.1</c:v>
                </c:pt>
                <c:pt idx="4">
                  <c:v>#N/A</c:v>
                </c:pt>
                <c:pt idx="5">
                  <c:v>23.92</c:v>
                </c:pt>
                <c:pt idx="6">
                  <c:v>#N/A</c:v>
                </c:pt>
                <c:pt idx="7">
                  <c:v>25.4</c:v>
                </c:pt>
                <c:pt idx="8">
                  <c:v>#N/A</c:v>
                </c:pt>
                <c:pt idx="9">
                  <c:v>24.65</c:v>
                </c:pt>
              </c:numCache>
            </c:numRef>
          </c:val>
          <c:extLst>
            <c:ext xmlns:c16="http://schemas.microsoft.com/office/drawing/2014/chart" uri="{C3380CC4-5D6E-409C-BE32-E72D297353CC}">
              <c16:uniqueId val="{00000009-F66A-4BFC-BA73-B71CB97184B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408</c:v>
                </c:pt>
                <c:pt idx="5">
                  <c:v>399</c:v>
                </c:pt>
                <c:pt idx="8">
                  <c:v>405</c:v>
                </c:pt>
                <c:pt idx="11">
                  <c:v>404</c:v>
                </c:pt>
                <c:pt idx="14">
                  <c:v>411</c:v>
                </c:pt>
              </c:numCache>
            </c:numRef>
          </c:val>
          <c:extLst>
            <c:ext xmlns:c16="http://schemas.microsoft.com/office/drawing/2014/chart" uri="{C3380CC4-5D6E-409C-BE32-E72D297353CC}">
              <c16:uniqueId val="{00000000-CC3F-4D59-B9E0-1CFC09DC8A7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C3F-4D59-B9E0-1CFC09DC8A7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C3F-4D59-B9E0-1CFC09DC8A7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32</c:v>
                </c:pt>
                <c:pt idx="3">
                  <c:v>32</c:v>
                </c:pt>
                <c:pt idx="6">
                  <c:v>32</c:v>
                </c:pt>
                <c:pt idx="9">
                  <c:v>34</c:v>
                </c:pt>
                <c:pt idx="12">
                  <c:v>36</c:v>
                </c:pt>
              </c:numCache>
            </c:numRef>
          </c:val>
          <c:extLst>
            <c:ext xmlns:c16="http://schemas.microsoft.com/office/drawing/2014/chart" uri="{C3380CC4-5D6E-409C-BE32-E72D297353CC}">
              <c16:uniqueId val="{00000003-CC3F-4D59-B9E0-1CFC09DC8A7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226</c:v>
                </c:pt>
                <c:pt idx="3">
                  <c:v>224</c:v>
                </c:pt>
                <c:pt idx="6">
                  <c:v>235</c:v>
                </c:pt>
                <c:pt idx="9">
                  <c:v>243</c:v>
                </c:pt>
                <c:pt idx="12">
                  <c:v>242</c:v>
                </c:pt>
              </c:numCache>
            </c:numRef>
          </c:val>
          <c:extLst>
            <c:ext xmlns:c16="http://schemas.microsoft.com/office/drawing/2014/chart" uri="{C3380CC4-5D6E-409C-BE32-E72D297353CC}">
              <c16:uniqueId val="{00000004-CC3F-4D59-B9E0-1CFC09DC8A7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3F-4D59-B9E0-1CFC09DC8A7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C3F-4D59-B9E0-1CFC09DC8A7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24</c:v>
                </c:pt>
                <c:pt idx="3">
                  <c:v>56</c:v>
                </c:pt>
                <c:pt idx="6">
                  <c:v>55</c:v>
                </c:pt>
                <c:pt idx="9">
                  <c:v>63</c:v>
                </c:pt>
                <c:pt idx="12">
                  <c:v>151</c:v>
                </c:pt>
              </c:numCache>
            </c:numRef>
          </c:val>
          <c:extLst>
            <c:ext xmlns:c16="http://schemas.microsoft.com/office/drawing/2014/chart" uri="{C3380CC4-5D6E-409C-BE32-E72D297353CC}">
              <c16:uniqueId val="{00000007-CC3F-4D59-B9E0-1CFC09DC8A7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-126</c:v>
                </c:pt>
                <c:pt idx="2">
                  <c:v>#N/A</c:v>
                </c:pt>
                <c:pt idx="3">
                  <c:v>#N/A</c:v>
                </c:pt>
                <c:pt idx="4">
                  <c:v>-87</c:v>
                </c:pt>
                <c:pt idx="5">
                  <c:v>#N/A</c:v>
                </c:pt>
                <c:pt idx="6">
                  <c:v>#N/A</c:v>
                </c:pt>
                <c:pt idx="7">
                  <c:v>-83</c:v>
                </c:pt>
                <c:pt idx="8">
                  <c:v>#N/A</c:v>
                </c:pt>
                <c:pt idx="9">
                  <c:v>#N/A</c:v>
                </c:pt>
                <c:pt idx="10">
                  <c:v>-64</c:v>
                </c:pt>
                <c:pt idx="11">
                  <c:v>#N/A</c:v>
                </c:pt>
                <c:pt idx="12">
                  <c:v>#N/A</c:v>
                </c:pt>
                <c:pt idx="13">
                  <c:v>18</c:v>
                </c:pt>
                <c:pt idx="14">
                  <c:v>#N/A</c:v>
                </c:pt>
              </c:numCache>
            </c:numRef>
          </c:val>
          <c:smooth val="0"/>
          <c:extLst>
            <c:ext xmlns:c16="http://schemas.microsoft.com/office/drawing/2014/chart" uri="{C3380CC4-5D6E-409C-BE32-E72D297353CC}">
              <c16:uniqueId val="{00000008-CC3F-4D59-B9E0-1CFC09DC8A7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4888</c:v>
                </c:pt>
                <c:pt idx="5">
                  <c:v>5425</c:v>
                </c:pt>
                <c:pt idx="8">
                  <c:v>5432</c:v>
                </c:pt>
                <c:pt idx="11">
                  <c:v>5185</c:v>
                </c:pt>
                <c:pt idx="14">
                  <c:v>4894</c:v>
                </c:pt>
              </c:numCache>
            </c:numRef>
          </c:val>
          <c:extLst>
            <c:ext xmlns:c16="http://schemas.microsoft.com/office/drawing/2014/chart" uri="{C3380CC4-5D6E-409C-BE32-E72D297353CC}">
              <c16:uniqueId val="{00000000-0CB6-4E2E-B3BF-E4FF7D6DB29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14</c:v>
                </c:pt>
                <c:pt idx="5">
                  <c:v>13</c:v>
                </c:pt>
                <c:pt idx="8">
                  <c:v>11</c:v>
                </c:pt>
                <c:pt idx="11">
                  <c:v>9</c:v>
                </c:pt>
                <c:pt idx="14">
                  <c:v>7</c:v>
                </c:pt>
              </c:numCache>
            </c:numRef>
          </c:val>
          <c:extLst>
            <c:ext xmlns:c16="http://schemas.microsoft.com/office/drawing/2014/chart" uri="{C3380CC4-5D6E-409C-BE32-E72D297353CC}">
              <c16:uniqueId val="{00000001-0CB6-4E2E-B3BF-E4FF7D6DB29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4768</c:v>
                </c:pt>
                <c:pt idx="5">
                  <c:v>4533</c:v>
                </c:pt>
                <c:pt idx="8">
                  <c:v>4803</c:v>
                </c:pt>
                <c:pt idx="11">
                  <c:v>4936</c:v>
                </c:pt>
                <c:pt idx="14">
                  <c:v>4993</c:v>
                </c:pt>
              </c:numCache>
            </c:numRef>
          </c:val>
          <c:extLst>
            <c:ext xmlns:c16="http://schemas.microsoft.com/office/drawing/2014/chart" uri="{C3380CC4-5D6E-409C-BE32-E72D297353CC}">
              <c16:uniqueId val="{00000002-0CB6-4E2E-B3BF-E4FF7D6DB29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CB6-4E2E-B3BF-E4FF7D6DB29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CB6-4E2E-B3BF-E4FF7D6DB29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CB6-4E2E-B3BF-E4FF7D6DB29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222</c:v>
                </c:pt>
                <c:pt idx="3">
                  <c:v>307</c:v>
                </c:pt>
                <c:pt idx="6">
                  <c:v>223</c:v>
                </c:pt>
                <c:pt idx="9">
                  <c:v>199</c:v>
                </c:pt>
                <c:pt idx="12">
                  <c:v>224</c:v>
                </c:pt>
              </c:numCache>
            </c:numRef>
          </c:val>
          <c:extLst>
            <c:ext xmlns:c16="http://schemas.microsoft.com/office/drawing/2014/chart" uri="{C3380CC4-5D6E-409C-BE32-E72D297353CC}">
              <c16:uniqueId val="{00000006-0CB6-4E2E-B3BF-E4FF7D6DB29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256</c:v>
                </c:pt>
                <c:pt idx="3">
                  <c:v>239</c:v>
                </c:pt>
                <c:pt idx="6">
                  <c:v>211</c:v>
                </c:pt>
                <c:pt idx="9">
                  <c:v>180</c:v>
                </c:pt>
                <c:pt idx="12">
                  <c:v>164</c:v>
                </c:pt>
              </c:numCache>
            </c:numRef>
          </c:val>
          <c:extLst>
            <c:ext xmlns:c16="http://schemas.microsoft.com/office/drawing/2014/chart" uri="{C3380CC4-5D6E-409C-BE32-E72D297353CC}">
              <c16:uniqueId val="{00000007-0CB6-4E2E-B3BF-E4FF7D6DB29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3062</c:v>
                </c:pt>
                <c:pt idx="3">
                  <c:v>2980</c:v>
                </c:pt>
                <c:pt idx="6">
                  <c:v>2879</c:v>
                </c:pt>
                <c:pt idx="9">
                  <c:v>2750</c:v>
                </c:pt>
                <c:pt idx="12">
                  <c:v>2604</c:v>
                </c:pt>
              </c:numCache>
            </c:numRef>
          </c:val>
          <c:extLst>
            <c:ext xmlns:c16="http://schemas.microsoft.com/office/drawing/2014/chart" uri="{C3380CC4-5D6E-409C-BE32-E72D297353CC}">
              <c16:uniqueId val="{00000008-0CB6-4E2E-B3BF-E4FF7D6DB29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CB6-4E2E-B3BF-E4FF7D6DB29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1296</c:v>
                </c:pt>
                <c:pt idx="3">
                  <c:v>2895</c:v>
                </c:pt>
                <c:pt idx="6">
                  <c:v>3272</c:v>
                </c:pt>
                <c:pt idx="9">
                  <c:v>3363</c:v>
                </c:pt>
                <c:pt idx="12">
                  <c:v>3458</c:v>
                </c:pt>
              </c:numCache>
            </c:numRef>
          </c:val>
          <c:extLst>
            <c:ext xmlns:c16="http://schemas.microsoft.com/office/drawing/2014/chart" uri="{C3380CC4-5D6E-409C-BE32-E72D297353CC}">
              <c16:uniqueId val="{0000000A-0CB6-4E2E-B3BF-E4FF7D6DB29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CB6-4E2E-B3BF-E4FF7D6DB29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2308</c:v>
                </c:pt>
                <c:pt idx="1">
                  <c:v>2253</c:v>
                </c:pt>
                <c:pt idx="2">
                  <c:v>2198</c:v>
                </c:pt>
              </c:numCache>
            </c:numRef>
          </c:val>
          <c:extLst>
            <c:ext xmlns:c16="http://schemas.microsoft.com/office/drawing/2014/chart" uri="{C3380CC4-5D6E-409C-BE32-E72D297353CC}">
              <c16:uniqueId val="{00000000-DF60-4B09-912E-4755FBA688C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221</c:v>
                </c:pt>
                <c:pt idx="1">
                  <c:v>221</c:v>
                </c:pt>
                <c:pt idx="2">
                  <c:v>242</c:v>
                </c:pt>
              </c:numCache>
            </c:numRef>
          </c:val>
          <c:extLst>
            <c:ext xmlns:c16="http://schemas.microsoft.com/office/drawing/2014/chart" uri="{C3380CC4-5D6E-409C-BE32-E72D297353CC}">
              <c16:uniqueId val="{00000001-DF60-4B09-912E-4755FBA688C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2130</c:v>
                </c:pt>
                <c:pt idx="1">
                  <c:v>2274</c:v>
                </c:pt>
                <c:pt idx="2">
                  <c:v>2389</c:v>
                </c:pt>
              </c:numCache>
            </c:numRef>
          </c:val>
          <c:extLst>
            <c:ext xmlns:c16="http://schemas.microsoft.com/office/drawing/2014/chart" uri="{C3380CC4-5D6E-409C-BE32-E72D297353CC}">
              <c16:uniqueId val="{00000002-DF60-4B09-912E-4755FBA688C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14,566
14,348
14.34
7,187,527
6,994,888
183,675
3,961,531
3,457,650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大型企業の工場を擁する工業団地からの税収により、類似団体平均を上回る</a:t>
          </a:r>
          <a:r>
            <a:rPr kumimoji="1" lang="en-US" altLang="ja-JP" sz="1300">
              <a:latin typeface="ＭＳ Ｐゴシック" panose="020B0600070205080204" pitchFamily="50" charset="-128"/>
              <a:ea typeface="ＭＳ Ｐゴシック" panose="020B0600070205080204" pitchFamily="50" charset="-128"/>
            </a:rPr>
            <a:t>0.82</a:t>
          </a:r>
          <a:r>
            <a:rPr kumimoji="1" lang="ja-JP" altLang="en-US" sz="1300">
              <a:latin typeface="ＭＳ Ｐゴシック" panose="020B0600070205080204" pitchFamily="50" charset="-128"/>
              <a:ea typeface="ＭＳ Ｐゴシック" panose="020B0600070205080204" pitchFamily="50" charset="-128"/>
            </a:rPr>
            <a:t>となっている。今後も更なる税の徴収強化等に取り組むことで歳入を確保し、同時に歳出の見直しを行って健全な財政運営に努める。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35076</xdr:rowOff>
    </xdr:from>
    <xdr:to>
      <xdr:col>23</xdr:col>
      <xdr:colOff>133350</xdr:colOff>
      <xdr:row>40</xdr:row>
      <xdr:rowOff>46567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8930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73072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7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12095</xdr:rowOff>
    </xdr:from>
    <xdr:to>
      <xdr:col>19</xdr:col>
      <xdr:colOff>133350</xdr:colOff>
      <xdr:row>40</xdr:row>
      <xdr:rowOff>35076</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87009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15922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149074</xdr:rowOff>
    </xdr:from>
    <xdr:to>
      <xdr:col>15</xdr:col>
      <xdr:colOff>82550</xdr:colOff>
      <xdr:row>40</xdr:row>
      <xdr:rowOff>12095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83562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126093</xdr:rowOff>
    </xdr:from>
    <xdr:to>
      <xdr:col>11</xdr:col>
      <xdr:colOff>31750</xdr:colOff>
      <xdr:row>39</xdr:row>
      <xdr:rowOff>149074</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8126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152901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155726</xdr:rowOff>
    </xdr:from>
    <xdr:to>
      <xdr:col>19</xdr:col>
      <xdr:colOff>184150</xdr:colOff>
      <xdr:row>40</xdr:row>
      <xdr:rowOff>85876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96053</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611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132745</xdr:rowOff>
    </xdr:from>
    <xdr:to>
      <xdr:col>15</xdr:col>
      <xdr:colOff>133350</xdr:colOff>
      <xdr:row>40</xdr:row>
      <xdr:rowOff>62895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73072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98274</xdr:rowOff>
    </xdr:from>
    <xdr:to>
      <xdr:col>11</xdr:col>
      <xdr:colOff>82550</xdr:colOff>
      <xdr:row>40</xdr:row>
      <xdr:rowOff>28424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38601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75293</xdr:rowOff>
    </xdr:from>
    <xdr:to>
      <xdr:col>7</xdr:col>
      <xdr:colOff>31750</xdr:colOff>
      <xdr:row>40</xdr:row>
      <xdr:rowOff>5443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15620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近年、大型事業実施のために起債を行っており、その元金償還が始まったことなどから経常収支比率が悪化した。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今般の状況から扶助費の増加は避けられない傾向にあるので、一層の税徴収の強化、経常的物件費及び義務的経費の抑制により健全な財政運営に努め、数値の改善を図る。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42164</xdr:rowOff>
    </xdr:from>
    <xdr:to>
      <xdr:col>23</xdr:col>
      <xdr:colOff>133350</xdr:colOff>
      <xdr:row>62</xdr:row>
      <xdr:rowOff>87884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500614"/>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117619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1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6096</xdr:rowOff>
    </xdr:from>
    <xdr:to>
      <xdr:col>19</xdr:col>
      <xdr:colOff>133350</xdr:colOff>
      <xdr:row>61</xdr:row>
      <xdr:rowOff>42164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293096"/>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6096</xdr:rowOff>
    </xdr:from>
    <xdr:to>
      <xdr:col>15</xdr:col>
      <xdr:colOff>82550</xdr:colOff>
      <xdr:row>61</xdr:row>
      <xdr:rowOff>80772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293096"/>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166895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160528</xdr:rowOff>
    </xdr:from>
    <xdr:to>
      <xdr:col>11</xdr:col>
      <xdr:colOff>31750</xdr:colOff>
      <xdr:row>61</xdr:row>
      <xdr:rowOff>80772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44752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132859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53611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1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162814</xdr:rowOff>
    </xdr:from>
    <xdr:to>
      <xdr:col>19</xdr:col>
      <xdr:colOff>184150</xdr:colOff>
      <xdr:row>61</xdr:row>
      <xdr:rowOff>92964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103141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21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126746</xdr:rowOff>
    </xdr:from>
    <xdr:to>
      <xdr:col>15</xdr:col>
      <xdr:colOff>133350</xdr:colOff>
      <xdr:row>60</xdr:row>
      <xdr:rowOff>56896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67073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29972</xdr:rowOff>
    </xdr:from>
    <xdr:to>
      <xdr:col>11</xdr:col>
      <xdr:colOff>82550</xdr:colOff>
      <xdr:row>61</xdr:row>
      <xdr:rowOff>131572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141749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25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109728</xdr:rowOff>
    </xdr:from>
    <xdr:to>
      <xdr:col>7</xdr:col>
      <xdr:colOff>31750</xdr:colOff>
      <xdr:row>61</xdr:row>
      <xdr:rowOff>39878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50055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[181,294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自治体システムの標準化や、内水浸水想定区域図の作成などに要する委託料の増加のため、人口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人あたりの費用が増加した。</a:t>
          </a:r>
        </a:p>
        <a:p>
          <a:r>
            <a:rPr kumimoji="1" lang="ja-JP" altLang="en-US" sz="1300">
              <a:latin typeface="ＭＳ Ｐゴシック" panose="020B0600070205080204" pitchFamily="50" charset="-128"/>
              <a:ea typeface="ＭＳ Ｐゴシック" panose="020B0600070205080204" pitchFamily="50" charset="-128"/>
            </a:rPr>
            <a:t>多様化する業務に対応するため計画的な職員の増加を計画していることから、人件費が今後増加する見込であるが、経常的な物件費を見直し、抑制に努めることで現在の水準を維持できるよう努める。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100946</xdr:rowOff>
    </xdr:from>
    <xdr:to>
      <xdr:col>23</xdr:col>
      <xdr:colOff>133350</xdr:colOff>
      <xdr:row>81</xdr:row>
      <xdr:rowOff>135996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88396"/>
          <a:ext cx="838200" cy="3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9690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68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100946</xdr:rowOff>
    </xdr:from>
    <xdr:to>
      <xdr:col>19</xdr:col>
      <xdr:colOff>133350</xdr:colOff>
      <xdr:row>81</xdr:row>
      <xdr:rowOff>115864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3988396"/>
          <a:ext cx="889000" cy="1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116206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75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61097</xdr:rowOff>
    </xdr:from>
    <xdr:to>
      <xdr:col>15</xdr:col>
      <xdr:colOff>82550</xdr:colOff>
      <xdr:row>81</xdr:row>
      <xdr:rowOff>115864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48547"/>
          <a:ext cx="889000" cy="5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79080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13112</xdr:rowOff>
    </xdr:from>
    <xdr:to>
      <xdr:col>11</xdr:col>
      <xdr:colOff>31750</xdr:colOff>
      <xdr:row>81</xdr:row>
      <xdr:rowOff>61097</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00562"/>
          <a:ext cx="889000" cy="4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68135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24358</xdr:rowOff>
    </xdr:from>
    <xdr:to>
      <xdr:col>7</xdr:col>
      <xdr:colOff>31750</xdr:colOff>
      <xdr:row>81</xdr:row>
      <xdr:rowOff>125958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1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110735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99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85196</xdr:rowOff>
    </xdr:from>
    <xdr:to>
      <xdr:col>23</xdr:col>
      <xdr:colOff>184150</xdr:colOff>
      <xdr:row>82</xdr:row>
      <xdr:rowOff>15346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7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101723</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17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50146</xdr:rowOff>
    </xdr:from>
    <xdr:to>
      <xdr:col>19</xdr:col>
      <xdr:colOff>184150</xdr:colOff>
      <xdr:row>81</xdr:row>
      <xdr:rowOff>151746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3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161923</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06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65064</xdr:rowOff>
    </xdr:from>
    <xdr:to>
      <xdr:col>15</xdr:col>
      <xdr:colOff>133350</xdr:colOff>
      <xdr:row>81</xdr:row>
      <xdr:rowOff>166664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5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5391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2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10297</xdr:rowOff>
    </xdr:from>
    <xdr:to>
      <xdr:col>11</xdr:col>
      <xdr:colOff>82550</xdr:colOff>
      <xdr:row>81</xdr:row>
      <xdr:rowOff>111897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9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122074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66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133762</xdr:rowOff>
    </xdr:from>
    <xdr:to>
      <xdr:col>7</xdr:col>
      <xdr:colOff>31750</xdr:colOff>
      <xdr:row>81</xdr:row>
      <xdr:rowOff>63912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4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74089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1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類似団体を下回る状態が続いている。今後も現水準を維持し、適正な給与水準に努める。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117122</xdr:rowOff>
    </xdr:from>
    <xdr:to>
      <xdr:col>81</xdr:col>
      <xdr:colOff>44450</xdr:colOff>
      <xdr:row>83</xdr:row>
      <xdr:rowOff>26105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17602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26105</xdr:rowOff>
    </xdr:from>
    <xdr:to>
      <xdr:col>77</xdr:col>
      <xdr:colOff>44450</xdr:colOff>
      <xdr:row>83</xdr:row>
      <xdr:rowOff>133350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25645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66322</xdr:rowOff>
    </xdr:from>
    <xdr:to>
      <xdr:col>72</xdr:col>
      <xdr:colOff>203200</xdr:colOff>
      <xdr:row>83</xdr:row>
      <xdr:rowOff>133350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29667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66322</xdr:rowOff>
    </xdr:from>
    <xdr:to>
      <xdr:col>68</xdr:col>
      <xdr:colOff>152400</xdr:colOff>
      <xdr:row>83</xdr:row>
      <xdr:rowOff>133350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29667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66322</xdr:rowOff>
    </xdr:from>
    <xdr:to>
      <xdr:col>81</xdr:col>
      <xdr:colOff>95250</xdr:colOff>
      <xdr:row>82</xdr:row>
      <xdr:rowOff>167922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82849</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397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146755</xdr:rowOff>
    </xdr:from>
    <xdr:to>
      <xdr:col>77</xdr:col>
      <xdr:colOff>95250</xdr:colOff>
      <xdr:row>83</xdr:row>
      <xdr:rowOff>76905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87082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3974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15522</xdr:rowOff>
    </xdr:from>
    <xdr:to>
      <xdr:col>68</xdr:col>
      <xdr:colOff>203200</xdr:colOff>
      <xdr:row>83</xdr:row>
      <xdr:rowOff>117122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127299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多様化する業務に対応するため計画的な職員の増加を計画していることにより、人口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人あたり職員数は増加傾向にあるが、類似団体を下回る数値となっている。</a:t>
          </a:r>
        </a:p>
        <a:p>
          <a:r>
            <a:rPr kumimoji="1" lang="ja-JP" altLang="en-US" sz="1300">
              <a:latin typeface="ＭＳ Ｐゴシック" panose="020B0600070205080204" pitchFamily="50" charset="-128"/>
              <a:ea typeface="ＭＳ Ｐゴシック" panose="020B0600070205080204" pitchFamily="50" charset="-128"/>
            </a:rPr>
            <a:t>今後は民間委託や配置転換、</a:t>
          </a:r>
          <a:r>
            <a:rPr kumimoji="1" lang="en-US" altLang="ja-JP" sz="1300">
              <a:latin typeface="ＭＳ Ｐゴシック" panose="020B0600070205080204" pitchFamily="50" charset="-128"/>
              <a:ea typeface="ＭＳ Ｐゴシック" panose="020B0600070205080204" pitchFamily="50" charset="-128"/>
            </a:rPr>
            <a:t>AI</a:t>
          </a:r>
          <a:r>
            <a:rPr kumimoji="1" lang="ja-JP" altLang="en-US" sz="1300">
              <a:latin typeface="ＭＳ Ｐゴシック" panose="020B0600070205080204" pitchFamily="50" charset="-128"/>
              <a:ea typeface="ＭＳ Ｐゴシック" panose="020B0600070205080204" pitchFamily="50" charset="-128"/>
            </a:rPr>
            <a:t>の活用等による業務の効率化を図りながら、同時に必要に応じた人事計画の見直しも行う。</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134950</xdr:rowOff>
    </xdr:from>
    <xdr:to>
      <xdr:col>81</xdr:col>
      <xdr:colOff>44450</xdr:colOff>
      <xdr:row>60</xdr:row>
      <xdr:rowOff>138811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21950"/>
          <a:ext cx="8382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57548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15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134950</xdr:rowOff>
    </xdr:from>
    <xdr:to>
      <xdr:col>77</xdr:col>
      <xdr:colOff>44450</xdr:colOff>
      <xdr:row>60</xdr:row>
      <xdr:rowOff>136398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421950"/>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168470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2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132537</xdr:rowOff>
    </xdr:from>
    <xdr:to>
      <xdr:col>72</xdr:col>
      <xdr:colOff>203200</xdr:colOff>
      <xdr:row>60</xdr:row>
      <xdr:rowOff>136398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19537"/>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162679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2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132537</xdr:rowOff>
    </xdr:from>
    <xdr:to>
      <xdr:col>68</xdr:col>
      <xdr:colOff>152400</xdr:colOff>
      <xdr:row>60</xdr:row>
      <xdr:rowOff>133503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419537"/>
          <a:ext cx="8890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162196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16942</xdr:rowOff>
    </xdr:from>
    <xdr:to>
      <xdr:col>64</xdr:col>
      <xdr:colOff>152400</xdr:colOff>
      <xdr:row>61</xdr:row>
      <xdr:rowOff>118542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7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103319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56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88011</xdr:rowOff>
    </xdr:from>
    <xdr:to>
      <xdr:col>81</xdr:col>
      <xdr:colOff>95250</xdr:colOff>
      <xdr:row>61</xdr:row>
      <xdr:rowOff>18161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7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9288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9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84150</xdr:rowOff>
    </xdr:from>
    <xdr:to>
      <xdr:col>77</xdr:col>
      <xdr:colOff>95250</xdr:colOff>
      <xdr:row>61</xdr:row>
      <xdr:rowOff>14300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7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24477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4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85598</xdr:rowOff>
    </xdr:from>
    <xdr:to>
      <xdr:col>73</xdr:col>
      <xdr:colOff>44450</xdr:colOff>
      <xdr:row>61</xdr:row>
      <xdr:rowOff>15748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25925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81737</xdr:rowOff>
    </xdr:from>
    <xdr:to>
      <xdr:col>68</xdr:col>
      <xdr:colOff>203200</xdr:colOff>
      <xdr:row>61</xdr:row>
      <xdr:rowOff>11887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6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22064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3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82703</xdr:rowOff>
    </xdr:from>
    <xdr:to>
      <xdr:col>64</xdr:col>
      <xdr:colOff>152400</xdr:colOff>
      <xdr:row>61</xdr:row>
      <xdr:rowOff>12853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6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23030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3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実質公債費比率はマイナスを維持しているものの、近年は大型事業の実施の為に起債を行っている。このような状況を加味し、公営企業会計を含めた中長期視野での財政運営を行わなければならない。</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142663</xdr:rowOff>
    </xdr:from>
    <xdr:to>
      <xdr:col>81</xdr:col>
      <xdr:colOff>44450</xdr:colOff>
      <xdr:row>45</xdr:row>
      <xdr:rowOff>57996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48631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30073</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4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57996</xdr:rowOff>
    </xdr:from>
    <xdr:to>
      <xdr:col>81</xdr:col>
      <xdr:colOff>133350</xdr:colOff>
      <xdr:row>45</xdr:row>
      <xdr:rowOff>57996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7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57590</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22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142663</xdr:rowOff>
    </xdr:from>
    <xdr:to>
      <xdr:col>81</xdr:col>
      <xdr:colOff>133350</xdr:colOff>
      <xdr:row>37</xdr:row>
      <xdr:rowOff>142663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486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62230</xdr:rowOff>
    </xdr:from>
    <xdr:to>
      <xdr:col>81</xdr:col>
      <xdr:colOff>44450</xdr:colOff>
      <xdr:row>37</xdr:row>
      <xdr:rowOff>142663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40588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126171</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55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154094</xdr:rowOff>
    </xdr:from>
    <xdr:to>
      <xdr:col>81</xdr:col>
      <xdr:colOff>95250</xdr:colOff>
      <xdr:row>42</xdr:row>
      <xdr:rowOff>84244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8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169333</xdr:rowOff>
    </xdr:from>
    <xdr:to>
      <xdr:col>77</xdr:col>
      <xdr:colOff>44450</xdr:colOff>
      <xdr:row>37</xdr:row>
      <xdr:rowOff>62230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34153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121073</xdr:rowOff>
    </xdr:from>
    <xdr:to>
      <xdr:col>72</xdr:col>
      <xdr:colOff>203200</xdr:colOff>
      <xdr:row>36</xdr:row>
      <xdr:rowOff>169333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29327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104987</xdr:rowOff>
    </xdr:from>
    <xdr:to>
      <xdr:col>68</xdr:col>
      <xdr:colOff>152400</xdr:colOff>
      <xdr:row>36</xdr:row>
      <xdr:rowOff>121073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2771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91863</xdr:rowOff>
    </xdr:from>
    <xdr:to>
      <xdr:col>81</xdr:col>
      <xdr:colOff>95250</xdr:colOff>
      <xdr:row>38</xdr:row>
      <xdr:rowOff>22013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13140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35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11430</xdr:rowOff>
    </xdr:from>
    <xdr:to>
      <xdr:col>77</xdr:col>
      <xdr:colOff>95250</xdr:colOff>
      <xdr:row>37</xdr:row>
      <xdr:rowOff>113030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123207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12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118533</xdr:rowOff>
    </xdr:from>
    <xdr:to>
      <xdr:col>73</xdr:col>
      <xdr:colOff>44450</xdr:colOff>
      <xdr:row>37</xdr:row>
      <xdr:rowOff>48683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58860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70273</xdr:rowOff>
    </xdr:from>
    <xdr:to>
      <xdr:col>68</xdr:col>
      <xdr:colOff>203200</xdr:colOff>
      <xdr:row>37</xdr:row>
      <xdr:rowOff>423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24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10600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01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54187</xdr:rowOff>
    </xdr:from>
    <xdr:to>
      <xdr:col>64</xdr:col>
      <xdr:colOff>152400</xdr:colOff>
      <xdr:row>36</xdr:row>
      <xdr:rowOff>155787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165964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599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起債抑制策を続けたことで、充当財源等が将来負担額を上回っているため将来負担率は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％となり表記されていない。</a:t>
          </a:r>
        </a:p>
        <a:p>
          <a:r>
            <a:rPr kumimoji="1" lang="ja-JP" altLang="en-US" sz="1300">
              <a:latin typeface="ＭＳ Ｐゴシック" panose="020B0600070205080204" pitchFamily="50" charset="-128"/>
              <a:ea typeface="ＭＳ Ｐゴシック" panose="020B0600070205080204" pitchFamily="50" charset="-128"/>
            </a:rPr>
            <a:t>今後も充当可能財源等が将来負担額を上回るよう現状維持に努めていく。</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112849</xdr:rowOff>
    </xdr:from>
    <xdr:to>
      <xdr:col>73</xdr:col>
      <xdr:colOff>44450</xdr:colOff>
      <xdr:row>14</xdr:row>
      <xdr:rowOff>42999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19534</xdr:rowOff>
    </xdr:from>
    <xdr:to>
      <xdr:col>68</xdr:col>
      <xdr:colOff>203200</xdr:colOff>
      <xdr:row>14</xdr:row>
      <xdr:rowOff>121134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48337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14,566
14,348
14.34
7,187,527
6,994,888
183,675
3,961,531
3,457,650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人件費にかかる経常収支比率が他の類似団体と比べて低いのは、従来から行われている厳粛な定員管理によるものである。</a:t>
          </a:r>
        </a:p>
        <a:p>
          <a:r>
            <a:rPr kumimoji="1" lang="ja-JP" altLang="en-US" sz="1300">
              <a:latin typeface="ＭＳ Ｐゴシック" panose="020B0600070205080204" pitchFamily="50" charset="-128"/>
              <a:ea typeface="ＭＳ Ｐゴシック" panose="020B0600070205080204" pitchFamily="50" charset="-128"/>
            </a:rPr>
            <a:t>今後も民間委託や配置転換、</a:t>
          </a:r>
          <a:r>
            <a:rPr kumimoji="1" lang="en-US" altLang="ja-JP" sz="1300">
              <a:latin typeface="ＭＳ Ｐゴシック" panose="020B0600070205080204" pitchFamily="50" charset="-128"/>
              <a:ea typeface="ＭＳ Ｐゴシック" panose="020B0600070205080204" pitchFamily="50" charset="-128"/>
            </a:rPr>
            <a:t>AI</a:t>
          </a:r>
          <a:r>
            <a:rPr kumimoji="1" lang="ja-JP" altLang="en-US" sz="1300">
              <a:latin typeface="ＭＳ Ｐゴシック" panose="020B0600070205080204" pitchFamily="50" charset="-128"/>
              <a:ea typeface="ＭＳ Ｐゴシック" panose="020B0600070205080204" pitchFamily="50" charset="-128"/>
            </a:rPr>
            <a:t>の活用等による業務の効率化を図りながら、同時に必要に応じた人事計画の見直しを行う。</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17272</xdr:rowOff>
    </xdr:from>
    <xdr:to>
      <xdr:col>24</xdr:col>
      <xdr:colOff>25400</xdr:colOff>
      <xdr:row>34</xdr:row>
      <xdr:rowOff>49276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8465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34561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863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165862</xdr:rowOff>
    </xdr:from>
    <xdr:to>
      <xdr:col>19</xdr:col>
      <xdr:colOff>187325</xdr:colOff>
      <xdr:row>34</xdr:row>
      <xdr:rowOff>17272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8237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165862</xdr:rowOff>
    </xdr:from>
    <xdr:to>
      <xdr:col>15</xdr:col>
      <xdr:colOff>98425</xdr:colOff>
      <xdr:row>34</xdr:row>
      <xdr:rowOff>113284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82371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112285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138430</xdr:rowOff>
    </xdr:from>
    <xdr:to>
      <xdr:col>11</xdr:col>
      <xdr:colOff>9525</xdr:colOff>
      <xdr:row>34</xdr:row>
      <xdr:rowOff>113284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79628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32275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25908</xdr:rowOff>
    </xdr:from>
    <xdr:to>
      <xdr:col>6</xdr:col>
      <xdr:colOff>171450</xdr:colOff>
      <xdr:row>34</xdr:row>
      <xdr:rowOff>127508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112285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169926</xdr:rowOff>
    </xdr:from>
    <xdr:to>
      <xdr:col>24</xdr:col>
      <xdr:colOff>76200</xdr:colOff>
      <xdr:row>34</xdr:row>
      <xdr:rowOff>100076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15003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67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137922</xdr:rowOff>
    </xdr:from>
    <xdr:to>
      <xdr:col>20</xdr:col>
      <xdr:colOff>38100</xdr:colOff>
      <xdr:row>34</xdr:row>
      <xdr:rowOff>68072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78249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56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115062</xdr:rowOff>
    </xdr:from>
    <xdr:to>
      <xdr:col>15</xdr:col>
      <xdr:colOff>149225</xdr:colOff>
      <xdr:row>34</xdr:row>
      <xdr:rowOff>45212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55389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54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62484</xdr:rowOff>
    </xdr:from>
    <xdr:to>
      <xdr:col>11</xdr:col>
      <xdr:colOff>60325</xdr:colOff>
      <xdr:row>34</xdr:row>
      <xdr:rowOff>164084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2811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87630</xdr:rowOff>
    </xdr:from>
    <xdr:to>
      <xdr:col>6</xdr:col>
      <xdr:colOff>171450</xdr:colOff>
      <xdr:row>34</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27957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従来から高い比率で推移してきたのは、早くから業務の民間委託を行ってきたためである。また、令和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年度から自治体システムの標準化の実現に向けた業務が開始されたことなどから物件費が増加した。</a:t>
          </a:r>
        </a:p>
        <a:p>
          <a:r>
            <a:rPr kumimoji="1" lang="ja-JP" altLang="en-US" sz="1300">
              <a:latin typeface="ＭＳ Ｐゴシック" panose="020B0600070205080204" pitchFamily="50" charset="-128"/>
              <a:ea typeface="ＭＳ Ｐゴシック" panose="020B0600070205080204" pitchFamily="50" charset="-128"/>
            </a:rPr>
            <a:t>今後、事務事業の見直しを行うことで経費の抑制等を徹底する。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104140</xdr:rowOff>
    </xdr:from>
    <xdr:to>
      <xdr:col>82</xdr:col>
      <xdr:colOff>107950</xdr:colOff>
      <xdr:row>21</xdr:row>
      <xdr:rowOff>8890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5331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5080</xdr:rowOff>
    </xdr:from>
    <xdr:to>
      <xdr:col>78</xdr:col>
      <xdr:colOff>69850</xdr:colOff>
      <xdr:row>20</xdr:row>
      <xdr:rowOff>104140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4340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77487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4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119380</xdr:rowOff>
    </xdr:from>
    <xdr:to>
      <xdr:col>73</xdr:col>
      <xdr:colOff>180975</xdr:colOff>
      <xdr:row>20</xdr:row>
      <xdr:rowOff>5080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2054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119380</xdr:rowOff>
    </xdr:from>
    <xdr:to>
      <xdr:col>69</xdr:col>
      <xdr:colOff>92075</xdr:colOff>
      <xdr:row>19</xdr:row>
      <xdr:rowOff>62230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205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34290</xdr:rowOff>
    </xdr:from>
    <xdr:to>
      <xdr:col>65</xdr:col>
      <xdr:colOff>53975</xdr:colOff>
      <xdr:row>17</xdr:row>
      <xdr:rowOff>135890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146067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129540</xdr:rowOff>
    </xdr:from>
    <xdr:to>
      <xdr:col>82</xdr:col>
      <xdr:colOff>158750</xdr:colOff>
      <xdr:row>21</xdr:row>
      <xdr:rowOff>59690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5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38117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46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53340</xdr:rowOff>
    </xdr:from>
    <xdr:to>
      <xdr:col>78</xdr:col>
      <xdr:colOff>120650</xdr:colOff>
      <xdr:row>20</xdr:row>
      <xdr:rowOff>154940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139717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56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125730</xdr:rowOff>
    </xdr:from>
    <xdr:to>
      <xdr:col>74</xdr:col>
      <xdr:colOff>31750</xdr:colOff>
      <xdr:row>20</xdr:row>
      <xdr:rowOff>55880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3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40657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46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68580</xdr:rowOff>
    </xdr:from>
    <xdr:to>
      <xdr:col>69</xdr:col>
      <xdr:colOff>142875</xdr:colOff>
      <xdr:row>18</xdr:row>
      <xdr:rowOff>170180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154957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11430</xdr:rowOff>
    </xdr:from>
    <xdr:to>
      <xdr:col>65</xdr:col>
      <xdr:colOff>53975</xdr:colOff>
      <xdr:row>19</xdr:row>
      <xdr:rowOff>113030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97807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3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類似団体平均を上回っている。今後も適正な資格審査を実施し財政を圧迫しないように努める。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58</xdr:row>
      <xdr:rowOff>7257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9187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102507</xdr:rowOff>
    </xdr:from>
    <xdr:to>
      <xdr:col>19</xdr:col>
      <xdr:colOff>187325</xdr:colOff>
      <xdr:row>57</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875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128105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102507</xdr:rowOff>
    </xdr:from>
    <xdr:to>
      <xdr:col>15</xdr:col>
      <xdr:colOff>98425</xdr:colOff>
      <xdr:row>58</xdr:row>
      <xdr:rowOff>18143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8751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18143</xdr:rowOff>
    </xdr:from>
    <xdr:to>
      <xdr:col>11</xdr:col>
      <xdr:colOff>9525</xdr:colOff>
      <xdr:row>58</xdr:row>
      <xdr:rowOff>83457</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962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127907</xdr:rowOff>
    </xdr:from>
    <xdr:to>
      <xdr:col>24</xdr:col>
      <xdr:colOff>76200</xdr:colOff>
      <xdr:row>58</xdr:row>
      <xdr:rowOff>58057</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99984</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87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51707</xdr:rowOff>
    </xdr:from>
    <xdr:to>
      <xdr:col>15</xdr:col>
      <xdr:colOff>149225</xdr:colOff>
      <xdr:row>57</xdr:row>
      <xdr:rowOff>153307</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138084</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138793</xdr:rowOff>
    </xdr:from>
    <xdr:to>
      <xdr:col>11</xdr:col>
      <xdr:colOff>60325</xdr:colOff>
      <xdr:row>58</xdr:row>
      <xdr:rowOff>68943</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53720</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32657</xdr:rowOff>
    </xdr:from>
    <xdr:to>
      <xdr:col>6</xdr:col>
      <xdr:colOff>171450</xdr:colOff>
      <xdr:row>58</xdr:row>
      <xdr:rowOff>134257</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119034</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類似団体と同程度である。今後も事業の進捗状況の検討や経費の削減を徹底し、繰出金の増加を抑制するよう努める。</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43180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9568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2557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4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123190</xdr:rowOff>
    </xdr:from>
    <xdr:to>
      <xdr:col>78</xdr:col>
      <xdr:colOff>69850</xdr:colOff>
      <xdr:row>58</xdr:row>
      <xdr:rowOff>43180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8958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123190</xdr:rowOff>
    </xdr:from>
    <xdr:to>
      <xdr:col>73</xdr:col>
      <xdr:colOff>180975</xdr:colOff>
      <xdr:row>60</xdr:row>
      <xdr:rowOff>119380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895840"/>
          <a:ext cx="889000" cy="5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50800</xdr:rowOff>
    </xdr:from>
    <xdr:to>
      <xdr:col>69</xdr:col>
      <xdr:colOff>92075</xdr:colOff>
      <xdr:row>60</xdr:row>
      <xdr:rowOff>119380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337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47007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72390</xdr:rowOff>
    </xdr:from>
    <xdr:to>
      <xdr:col>65</xdr:col>
      <xdr:colOff>53975</xdr:colOff>
      <xdr:row>60</xdr:row>
      <xdr:rowOff>2540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12717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95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149877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163830</xdr:rowOff>
    </xdr:from>
    <xdr:to>
      <xdr:col>78</xdr:col>
      <xdr:colOff>120650</xdr:colOff>
      <xdr:row>58</xdr:row>
      <xdr:rowOff>93980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104157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70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72390</xdr:rowOff>
    </xdr:from>
    <xdr:to>
      <xdr:col>74</xdr:col>
      <xdr:colOff>31750</xdr:colOff>
      <xdr:row>58</xdr:row>
      <xdr:rowOff>2540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12717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68580</xdr:rowOff>
    </xdr:from>
    <xdr:to>
      <xdr:col>69</xdr:col>
      <xdr:colOff>142875</xdr:colOff>
      <xdr:row>60</xdr:row>
      <xdr:rowOff>170180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154957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44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0</xdr:rowOff>
    </xdr:from>
    <xdr:to>
      <xdr:col>65</xdr:col>
      <xdr:colOff>53975</xdr:colOff>
      <xdr:row>60</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86377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類似団体と比べ低い比率で推移している。</a:t>
          </a:r>
        </a:p>
        <a:p>
          <a:r>
            <a:rPr kumimoji="1" lang="ja-JP" altLang="en-US" sz="1300">
              <a:latin typeface="ＭＳ Ｐゴシック" panose="020B0600070205080204" pitchFamily="50" charset="-128"/>
              <a:ea typeface="ＭＳ Ｐゴシック" panose="020B0600070205080204" pitchFamily="50" charset="-128"/>
            </a:rPr>
            <a:t>今後も各種団体への補助金の費用対効果を勘案し、効果の少ないものへの補助の廃止、減額を積極的に進める。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36</xdr:row>
      <xdr:rowOff>163576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2992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271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170434</xdr:rowOff>
    </xdr:from>
    <xdr:to>
      <xdr:col>73</xdr:col>
      <xdr:colOff>180975</xdr:colOff>
      <xdr:row>36</xdr:row>
      <xdr:rowOff>99568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17118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170434</xdr:rowOff>
    </xdr:from>
    <xdr:to>
      <xdr:col>69</xdr:col>
      <xdr:colOff>92075</xdr:colOff>
      <xdr:row>36</xdr:row>
      <xdr:rowOff>49276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1711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129303</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48768</xdr:rowOff>
    </xdr:from>
    <xdr:to>
      <xdr:col>74</xdr:col>
      <xdr:colOff>31750</xdr:colOff>
      <xdr:row>36</xdr:row>
      <xdr:rowOff>150368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119634</xdr:rowOff>
    </xdr:from>
    <xdr:to>
      <xdr:col>69</xdr:col>
      <xdr:colOff>142875</xdr:colOff>
      <xdr:row>36</xdr:row>
      <xdr:rowOff>49784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59961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公債費は増加傾向にあり今後も増加することが見込まれる。現状の数値は非常に良好ではあるが、このような状況を加味し、公営企業会計を含めた中長期的視野での財政運営を行わなければならない。</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138430</xdr:rowOff>
    </xdr:from>
    <xdr:to>
      <xdr:col>24</xdr:col>
      <xdr:colOff>25400</xdr:colOff>
      <xdr:row>74</xdr:row>
      <xdr:rowOff>62992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265428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124714</xdr:rowOff>
    </xdr:from>
    <xdr:to>
      <xdr:col>19</xdr:col>
      <xdr:colOff>187325</xdr:colOff>
      <xdr:row>73</xdr:row>
      <xdr:rowOff>138430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26405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124714</xdr:rowOff>
    </xdr:from>
    <xdr:to>
      <xdr:col>15</xdr:col>
      <xdr:colOff>98425</xdr:colOff>
      <xdr:row>73</xdr:row>
      <xdr:rowOff>133858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26405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88138</xdr:rowOff>
    </xdr:from>
    <xdr:to>
      <xdr:col>11</xdr:col>
      <xdr:colOff>9525</xdr:colOff>
      <xdr:row>73</xdr:row>
      <xdr:rowOff>133858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26039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12192</xdr:rowOff>
    </xdr:from>
    <xdr:to>
      <xdr:col>24</xdr:col>
      <xdr:colOff>76200</xdr:colOff>
      <xdr:row>74</xdr:row>
      <xdr:rowOff>113792</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92219</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87630</xdr:rowOff>
    </xdr:from>
    <xdr:to>
      <xdr:col>20</xdr:col>
      <xdr:colOff>38100</xdr:colOff>
      <xdr:row>74</xdr:row>
      <xdr:rowOff>17780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27957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37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73914</xdr:rowOff>
    </xdr:from>
    <xdr:to>
      <xdr:col>15</xdr:col>
      <xdr:colOff>149225</xdr:colOff>
      <xdr:row>74</xdr:row>
      <xdr:rowOff>4064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58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14241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35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83058</xdr:rowOff>
    </xdr:from>
    <xdr:to>
      <xdr:col>11</xdr:col>
      <xdr:colOff>60325</xdr:colOff>
      <xdr:row>74</xdr:row>
      <xdr:rowOff>13208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59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23385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36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37338</xdr:rowOff>
    </xdr:from>
    <xdr:to>
      <xdr:col>6</xdr:col>
      <xdr:colOff>171450</xdr:colOff>
      <xdr:row>73</xdr:row>
      <xdr:rowOff>138938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149115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32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公債費以外に係る経常収支比率は、物件費が類似団体平均を上回っていることなどから類似団体平均を上回った。</a:t>
          </a:r>
        </a:p>
        <a:p>
          <a:r>
            <a:rPr kumimoji="1" lang="ja-JP" altLang="en-US" sz="1300">
              <a:latin typeface="ＭＳ Ｐゴシック" panose="020B0600070205080204" pitchFamily="50" charset="-128"/>
              <a:ea typeface="ＭＳ Ｐゴシック" panose="020B0600070205080204" pitchFamily="50" charset="-128"/>
            </a:rPr>
            <a:t>経常経費抑制の更なる徹底を図り、物件費を抑制することで繰出状況の精査と経費の削減を徹底する。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8889</xdr:rowOff>
    </xdr:from>
    <xdr:to>
      <xdr:col>82</xdr:col>
      <xdr:colOff>107950</xdr:colOff>
      <xdr:row>79</xdr:row>
      <xdr:rowOff>100330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55343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5097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06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27939</xdr:rowOff>
    </xdr:from>
    <xdr:to>
      <xdr:col>78</xdr:col>
      <xdr:colOff>69850</xdr:colOff>
      <xdr:row>79</xdr:row>
      <xdr:rowOff>8889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40103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31766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061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27939</xdr:rowOff>
    </xdr:from>
    <xdr:to>
      <xdr:col>73</xdr:col>
      <xdr:colOff>180975</xdr:colOff>
      <xdr:row>79</xdr:row>
      <xdr:rowOff>43180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401039"/>
          <a:ext cx="889000" cy="18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111777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8889</xdr:rowOff>
    </xdr:from>
    <xdr:to>
      <xdr:col>69</xdr:col>
      <xdr:colOff>92075</xdr:colOff>
      <xdr:row>79</xdr:row>
      <xdr:rowOff>43180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5534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60961</xdr:rowOff>
    </xdr:from>
    <xdr:to>
      <xdr:col>65</xdr:col>
      <xdr:colOff>53975</xdr:colOff>
      <xdr:row>78</xdr:row>
      <xdr:rowOff>162561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49530</xdr:rowOff>
    </xdr:from>
    <xdr:to>
      <xdr:col>82</xdr:col>
      <xdr:colOff>158750</xdr:colOff>
      <xdr:row>79</xdr:row>
      <xdr:rowOff>151130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21607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129539</xdr:rowOff>
    </xdr:from>
    <xdr:to>
      <xdr:col>78</xdr:col>
      <xdr:colOff>120650</xdr:colOff>
      <xdr:row>79</xdr:row>
      <xdr:rowOff>59689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44466</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589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148589</xdr:rowOff>
    </xdr:from>
    <xdr:to>
      <xdr:col>74</xdr:col>
      <xdr:colOff>31750</xdr:colOff>
      <xdr:row>78</xdr:row>
      <xdr:rowOff>78739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63516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163830</xdr:rowOff>
    </xdr:from>
    <xdr:to>
      <xdr:col>69</xdr:col>
      <xdr:colOff>142875</xdr:colOff>
      <xdr:row>79</xdr:row>
      <xdr:rowOff>93980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78757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97326</xdr:rowOff>
    </xdr:from>
    <xdr:to>
      <xdr:col>29</xdr:col>
      <xdr:colOff>127000</xdr:colOff>
      <xdr:row>17</xdr:row>
      <xdr:rowOff>122102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059601"/>
          <a:ext cx="647700" cy="24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68576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687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122102</xdr:rowOff>
    </xdr:from>
    <xdr:to>
      <xdr:col>26</xdr:col>
      <xdr:colOff>50800</xdr:colOff>
      <xdr:row>17</xdr:row>
      <xdr:rowOff>123012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084377"/>
          <a:ext cx="698500" cy="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8959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2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123012</xdr:rowOff>
    </xdr:from>
    <xdr:to>
      <xdr:col>22</xdr:col>
      <xdr:colOff>114300</xdr:colOff>
      <xdr:row>17</xdr:row>
      <xdr:rowOff>130683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085287"/>
          <a:ext cx="698500" cy="7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18071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3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130683</xdr:rowOff>
    </xdr:from>
    <xdr:to>
      <xdr:col>18</xdr:col>
      <xdr:colOff>177800</xdr:colOff>
      <xdr:row>17</xdr:row>
      <xdr:rowOff>139631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092958"/>
          <a:ext cx="698500" cy="8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25263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170967</xdr:rowOff>
    </xdr:from>
    <xdr:to>
      <xdr:col>15</xdr:col>
      <xdr:colOff>101600</xdr:colOff>
      <xdr:row>17</xdr:row>
      <xdr:rowOff>101117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61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111294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73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46526</xdr:rowOff>
    </xdr:from>
    <xdr:to>
      <xdr:col>29</xdr:col>
      <xdr:colOff>177800</xdr:colOff>
      <xdr:row>17</xdr:row>
      <xdr:rowOff>148126</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3008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126553</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17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71302</xdr:rowOff>
    </xdr:from>
    <xdr:to>
      <xdr:col>26</xdr:col>
      <xdr:colOff>101600</xdr:colOff>
      <xdr:row>18</xdr:row>
      <xdr:rowOff>1452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3033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157679</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11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72212</xdr:rowOff>
    </xdr:from>
    <xdr:to>
      <xdr:col>22</xdr:col>
      <xdr:colOff>165100</xdr:colOff>
      <xdr:row>18</xdr:row>
      <xdr:rowOff>2362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034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158589</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120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79883</xdr:rowOff>
    </xdr:from>
    <xdr:to>
      <xdr:col>19</xdr:col>
      <xdr:colOff>38100</xdr:colOff>
      <xdr:row>18</xdr:row>
      <xdr:rowOff>10033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042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166260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12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88831</xdr:rowOff>
    </xdr:from>
    <xdr:to>
      <xdr:col>15</xdr:col>
      <xdr:colOff>101600</xdr:colOff>
      <xdr:row>18</xdr:row>
      <xdr:rowOff>18981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051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3758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13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7271</xdr:rowOff>
    </xdr:from>
    <xdr:to>
      <xdr:col>29</xdr:col>
      <xdr:colOff>127000</xdr:colOff>
      <xdr:row>37</xdr:row>
      <xdr:rowOff>27312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5931821"/>
          <a:ext cx="0" cy="12201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37489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6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27312</xdr:rowOff>
    </xdr:from>
    <xdr:to>
      <xdr:col>30</xdr:col>
      <xdr:colOff>25400</xdr:colOff>
      <xdr:row>37</xdr:row>
      <xdr:rowOff>27312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520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265098</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67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7271</xdr:rowOff>
    </xdr:from>
    <xdr:to>
      <xdr:col>30</xdr:col>
      <xdr:colOff>25400</xdr:colOff>
      <xdr:row>33</xdr:row>
      <xdr:rowOff>7271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59318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27312</xdr:rowOff>
    </xdr:from>
    <xdr:to>
      <xdr:col>29</xdr:col>
      <xdr:colOff>127000</xdr:colOff>
      <xdr:row>37</xdr:row>
      <xdr:rowOff>133039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152012"/>
          <a:ext cx="647700" cy="105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183157</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50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338080</xdr:rowOff>
    </xdr:from>
    <xdr:to>
      <xdr:col>29</xdr:col>
      <xdr:colOff>177800</xdr:colOff>
      <xdr:row>35</xdr:row>
      <xdr:rowOff>96780</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055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133039</xdr:rowOff>
    </xdr:from>
    <xdr:to>
      <xdr:col>26</xdr:col>
      <xdr:colOff>50800</xdr:colOff>
      <xdr:row>37</xdr:row>
      <xdr:rowOff>157842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257739"/>
          <a:ext cx="698500" cy="24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7277</xdr:rowOff>
    </xdr:from>
    <xdr:to>
      <xdr:col>26</xdr:col>
      <xdr:colOff>101600</xdr:colOff>
      <xdr:row>35</xdr:row>
      <xdr:rowOff>108877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119054</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386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157842</xdr:rowOff>
    </xdr:from>
    <xdr:to>
      <xdr:col>22</xdr:col>
      <xdr:colOff>114300</xdr:colOff>
      <xdr:row>37</xdr:row>
      <xdr:rowOff>162033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282542"/>
          <a:ext cx="698500" cy="4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33699</xdr:rowOff>
    </xdr:from>
    <xdr:to>
      <xdr:col>22</xdr:col>
      <xdr:colOff>165100</xdr:colOff>
      <xdr:row>35</xdr:row>
      <xdr:rowOff>135299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145476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41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162033</xdr:rowOff>
    </xdr:from>
    <xdr:to>
      <xdr:col>18</xdr:col>
      <xdr:colOff>177800</xdr:colOff>
      <xdr:row>37</xdr:row>
      <xdr:rowOff>210363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286733"/>
          <a:ext cx="698500" cy="48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79439</xdr:rowOff>
    </xdr:from>
    <xdr:to>
      <xdr:col>19</xdr:col>
      <xdr:colOff>38100</xdr:colOff>
      <xdr:row>35</xdr:row>
      <xdr:rowOff>181039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191216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45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142761</xdr:rowOff>
    </xdr:from>
    <xdr:to>
      <xdr:col>15</xdr:col>
      <xdr:colOff>101600</xdr:colOff>
      <xdr:row>35</xdr:row>
      <xdr:rowOff>244361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254538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2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147962</xdr:rowOff>
    </xdr:from>
    <xdr:to>
      <xdr:col>29</xdr:col>
      <xdr:colOff>177800</xdr:colOff>
      <xdr:row>37</xdr:row>
      <xdr:rowOff>78112</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101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56539</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00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82239</xdr:rowOff>
    </xdr:from>
    <xdr:to>
      <xdr:col>26</xdr:col>
      <xdr:colOff>101600</xdr:colOff>
      <xdr:row>37</xdr:row>
      <xdr:rowOff>183839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206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168616</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293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107042</xdr:rowOff>
    </xdr:from>
    <xdr:to>
      <xdr:col>22</xdr:col>
      <xdr:colOff>165100</xdr:colOff>
      <xdr:row>37</xdr:row>
      <xdr:rowOff>208642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231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193419</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31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111233</xdr:rowOff>
    </xdr:from>
    <xdr:to>
      <xdr:col>19</xdr:col>
      <xdr:colOff>38100</xdr:colOff>
      <xdr:row>37</xdr:row>
      <xdr:rowOff>212833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235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197610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32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159563</xdr:rowOff>
    </xdr:from>
    <xdr:to>
      <xdr:col>15</xdr:col>
      <xdr:colOff>101600</xdr:colOff>
      <xdr:row>37</xdr:row>
      <xdr:rowOff>261163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284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245940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37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14,566
14,348
14.34
7,187,527
6,994,888
183,675
3,961,531
3,457,650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121334</xdr:rowOff>
    </xdr:from>
    <xdr:to>
      <xdr:col>24</xdr:col>
      <xdr:colOff>63500</xdr:colOff>
      <xdr:row>36</xdr:row>
      <xdr:rowOff>140879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93534"/>
          <a:ext cx="8382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118480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47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138712</xdr:rowOff>
    </xdr:from>
    <xdr:to>
      <xdr:col>19</xdr:col>
      <xdr:colOff>177800</xdr:colOff>
      <xdr:row>36</xdr:row>
      <xdr:rowOff>140879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310912"/>
          <a:ext cx="889000" cy="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52690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8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135087</xdr:rowOff>
    </xdr:from>
    <xdr:to>
      <xdr:col>15</xdr:col>
      <xdr:colOff>50800</xdr:colOff>
      <xdr:row>36</xdr:row>
      <xdr:rowOff>138712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307287"/>
          <a:ext cx="8890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61057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135087</xdr:rowOff>
    </xdr:from>
    <xdr:to>
      <xdr:col>10</xdr:col>
      <xdr:colOff>114300</xdr:colOff>
      <xdr:row>37</xdr:row>
      <xdr:rowOff>44484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07287"/>
          <a:ext cx="889000" cy="8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67622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58693</xdr:rowOff>
    </xdr:from>
    <xdr:to>
      <xdr:col>6</xdr:col>
      <xdr:colOff>38100</xdr:colOff>
      <xdr:row>36</xdr:row>
      <xdr:rowOff>160293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5370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00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70534</xdr:rowOff>
    </xdr:from>
    <xdr:to>
      <xdr:col>24</xdr:col>
      <xdr:colOff>114300</xdr:colOff>
      <xdr:row>37</xdr:row>
      <xdr:rowOff>684</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4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156911</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5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90079</xdr:rowOff>
    </xdr:from>
    <xdr:to>
      <xdr:col>20</xdr:col>
      <xdr:colOff>38100</xdr:colOff>
      <xdr:row>37</xdr:row>
      <xdr:rowOff>20229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6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11356</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35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87912</xdr:rowOff>
    </xdr:from>
    <xdr:to>
      <xdr:col>15</xdr:col>
      <xdr:colOff>101600</xdr:colOff>
      <xdr:row>37</xdr:row>
      <xdr:rowOff>18062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6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9189</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35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84287</xdr:rowOff>
    </xdr:from>
    <xdr:to>
      <xdr:col>10</xdr:col>
      <xdr:colOff>165100</xdr:colOff>
      <xdr:row>37</xdr:row>
      <xdr:rowOff>14437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5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5564</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4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165134</xdr:rowOff>
    </xdr:from>
    <xdr:to>
      <xdr:col>6</xdr:col>
      <xdr:colOff>38100</xdr:colOff>
      <xdr:row>37</xdr:row>
      <xdr:rowOff>95284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3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86411</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43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16311</xdr:rowOff>
    </xdr:from>
    <xdr:to>
      <xdr:col>24</xdr:col>
      <xdr:colOff>63500</xdr:colOff>
      <xdr:row>56</xdr:row>
      <xdr:rowOff>37479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617511"/>
          <a:ext cx="838200" cy="2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152765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11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13298</xdr:rowOff>
    </xdr:from>
    <xdr:to>
      <xdr:col>19</xdr:col>
      <xdr:colOff>177800</xdr:colOff>
      <xdr:row>56</xdr:row>
      <xdr:rowOff>37479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2908300" y="9614498"/>
          <a:ext cx="889000" cy="2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71915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3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13298</xdr:rowOff>
    </xdr:from>
    <xdr:to>
      <xdr:col>15</xdr:col>
      <xdr:colOff>50800</xdr:colOff>
      <xdr:row>56</xdr:row>
      <xdr:rowOff>77630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614498"/>
          <a:ext cx="889000" cy="6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85706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71957</xdr:rowOff>
    </xdr:from>
    <xdr:to>
      <xdr:col>10</xdr:col>
      <xdr:colOff>114300</xdr:colOff>
      <xdr:row>56</xdr:row>
      <xdr:rowOff>77630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673157"/>
          <a:ext cx="889000" cy="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114750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62986</xdr:rowOff>
    </xdr:from>
    <xdr:to>
      <xdr:col>6</xdr:col>
      <xdr:colOff>38100</xdr:colOff>
      <xdr:row>56</xdr:row>
      <xdr:rowOff>164586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6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155713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75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136961</xdr:rowOff>
    </xdr:from>
    <xdr:to>
      <xdr:col>24</xdr:col>
      <xdr:colOff>114300</xdr:colOff>
      <xdr:row>56</xdr:row>
      <xdr:rowOff>67111</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56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115388</xdr:rowOff>
    </xdr:from>
    <xdr:ext cx="599010"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54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158129</xdr:rowOff>
    </xdr:from>
    <xdr:to>
      <xdr:col>20</xdr:col>
      <xdr:colOff>38100</xdr:colOff>
      <xdr:row>56</xdr:row>
      <xdr:rowOff>88279</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58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79406</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6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133948</xdr:rowOff>
    </xdr:from>
    <xdr:to>
      <xdr:col>15</xdr:col>
      <xdr:colOff>101600</xdr:colOff>
      <xdr:row>56</xdr:row>
      <xdr:rowOff>64098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56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80625</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08795" y="933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26830</xdr:rowOff>
    </xdr:from>
    <xdr:to>
      <xdr:col>10</xdr:col>
      <xdr:colOff>165100</xdr:colOff>
      <xdr:row>56</xdr:row>
      <xdr:rowOff>128430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6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119557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72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21157</xdr:rowOff>
    </xdr:from>
    <xdr:to>
      <xdr:col>6</xdr:col>
      <xdr:colOff>38100</xdr:colOff>
      <xdr:row>56</xdr:row>
      <xdr:rowOff>122757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62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139284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39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32761</xdr:rowOff>
    </xdr:from>
    <xdr:to>
      <xdr:col>24</xdr:col>
      <xdr:colOff>63500</xdr:colOff>
      <xdr:row>77</xdr:row>
      <xdr:rowOff>85841</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3797300" y="13234411"/>
          <a:ext cx="838200" cy="5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133494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2992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85841</xdr:rowOff>
    </xdr:from>
    <xdr:to>
      <xdr:col>19</xdr:col>
      <xdr:colOff>177800</xdr:colOff>
      <xdr:row>77</xdr:row>
      <xdr:rowOff>137230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2908300" y="13287491"/>
          <a:ext cx="889000" cy="5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57614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29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137230</xdr:rowOff>
    </xdr:from>
    <xdr:to>
      <xdr:col>15</xdr:col>
      <xdr:colOff>50800</xdr:colOff>
      <xdr:row>77</xdr:row>
      <xdr:rowOff>167269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019300" y="13338880"/>
          <a:ext cx="889000" cy="3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65387</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292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167269</xdr:rowOff>
    </xdr:from>
    <xdr:to>
      <xdr:col>10</xdr:col>
      <xdr:colOff>114300</xdr:colOff>
      <xdr:row>77</xdr:row>
      <xdr:rowOff>170332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1130300" y="13368919"/>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103517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296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137455</xdr:rowOff>
    </xdr:from>
    <xdr:to>
      <xdr:col>6</xdr:col>
      <xdr:colOff>38100</xdr:colOff>
      <xdr:row>77</xdr:row>
      <xdr:rowOff>67605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1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84131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2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153411</xdr:rowOff>
    </xdr:from>
    <xdr:to>
      <xdr:col>24</xdr:col>
      <xdr:colOff>114300</xdr:colOff>
      <xdr:row>77</xdr:row>
      <xdr:rowOff>83561</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318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131838</xdr:rowOff>
    </xdr:from>
    <xdr:ext cx="469744"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316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35041</xdr:rowOff>
    </xdr:from>
    <xdr:to>
      <xdr:col>20</xdr:col>
      <xdr:colOff>38100</xdr:colOff>
      <xdr:row>77</xdr:row>
      <xdr:rowOff>136641</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23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127768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332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86430</xdr:rowOff>
    </xdr:from>
    <xdr:to>
      <xdr:col>15</xdr:col>
      <xdr:colOff>101600</xdr:colOff>
      <xdr:row>78</xdr:row>
      <xdr:rowOff>16580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28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7707</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428" y="1338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116469</xdr:rowOff>
    </xdr:from>
    <xdr:to>
      <xdr:col>10</xdr:col>
      <xdr:colOff>165100</xdr:colOff>
      <xdr:row>78</xdr:row>
      <xdr:rowOff>46619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31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37746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341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119532</xdr:rowOff>
    </xdr:from>
    <xdr:to>
      <xdr:col>6</xdr:col>
      <xdr:colOff>38100</xdr:colOff>
      <xdr:row>78</xdr:row>
      <xdr:rowOff>49682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32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40809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341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166892</xdr:rowOff>
    </xdr:from>
    <xdr:to>
      <xdr:col>24</xdr:col>
      <xdr:colOff>63500</xdr:colOff>
      <xdr:row>96</xdr:row>
      <xdr:rowOff>24093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454642"/>
          <a:ext cx="8382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39288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155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115621</xdr:rowOff>
    </xdr:from>
    <xdr:to>
      <xdr:col>19</xdr:col>
      <xdr:colOff>177800</xdr:colOff>
      <xdr:row>96</xdr:row>
      <xdr:rowOff>24093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231921"/>
          <a:ext cx="889000" cy="25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54911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7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115621</xdr:rowOff>
    </xdr:from>
    <xdr:to>
      <xdr:col>15</xdr:col>
      <xdr:colOff>50800</xdr:colOff>
      <xdr:row>96</xdr:row>
      <xdr:rowOff>55967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231921"/>
          <a:ext cx="889000" cy="28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88141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55967</xdr:rowOff>
    </xdr:from>
    <xdr:to>
      <xdr:col>10</xdr:col>
      <xdr:colOff>114300</xdr:colOff>
      <xdr:row>96</xdr:row>
      <xdr:rowOff>76160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515167"/>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153640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22891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6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116092</xdr:rowOff>
    </xdr:from>
    <xdr:to>
      <xdr:col>24</xdr:col>
      <xdr:colOff>114300</xdr:colOff>
      <xdr:row>96</xdr:row>
      <xdr:rowOff>46242</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40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94519</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38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144743</xdr:rowOff>
    </xdr:from>
    <xdr:to>
      <xdr:col>20</xdr:col>
      <xdr:colOff>38100</xdr:colOff>
      <xdr:row>96</xdr:row>
      <xdr:rowOff>74893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43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66020</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52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64821</xdr:rowOff>
    </xdr:from>
    <xdr:to>
      <xdr:col>15</xdr:col>
      <xdr:colOff>101600</xdr:colOff>
      <xdr:row>94</xdr:row>
      <xdr:rowOff>166421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18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11498</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5956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5167</xdr:rowOff>
    </xdr:from>
    <xdr:to>
      <xdr:col>10</xdr:col>
      <xdr:colOff>165100</xdr:colOff>
      <xdr:row>96</xdr:row>
      <xdr:rowOff>106767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46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123294</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23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25360</xdr:rowOff>
    </xdr:from>
    <xdr:to>
      <xdr:col>6</xdr:col>
      <xdr:colOff>38100</xdr:colOff>
      <xdr:row>96</xdr:row>
      <xdr:rowOff>126960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48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143487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25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122953</xdr:rowOff>
    </xdr:from>
    <xdr:to>
      <xdr:col>55</xdr:col>
      <xdr:colOff>0</xdr:colOff>
      <xdr:row>36</xdr:row>
      <xdr:rowOff>150975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295153"/>
          <a:ext cx="838200" cy="2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100196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29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150975</xdr:rowOff>
    </xdr:from>
    <xdr:to>
      <xdr:col>50</xdr:col>
      <xdr:colOff>114300</xdr:colOff>
      <xdr:row>37</xdr:row>
      <xdr:rowOff>36985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323175"/>
          <a:ext cx="889000" cy="5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30726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586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7327</xdr:rowOff>
    </xdr:from>
    <xdr:to>
      <xdr:col>45</xdr:col>
      <xdr:colOff>177800</xdr:colOff>
      <xdr:row>37</xdr:row>
      <xdr:rowOff>36985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6008077"/>
          <a:ext cx="889000" cy="37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62474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7327</xdr:rowOff>
    </xdr:from>
    <xdr:to>
      <xdr:col>41</xdr:col>
      <xdr:colOff>50800</xdr:colOff>
      <xdr:row>37</xdr:row>
      <xdr:rowOff>157078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008077"/>
          <a:ext cx="889000" cy="49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113964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57788</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72153</xdr:rowOff>
    </xdr:from>
    <xdr:to>
      <xdr:col>55</xdr:col>
      <xdr:colOff>50800</xdr:colOff>
      <xdr:row>37</xdr:row>
      <xdr:rowOff>2303</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24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50580</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22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100175</xdr:rowOff>
    </xdr:from>
    <xdr:to>
      <xdr:col>50</xdr:col>
      <xdr:colOff>165100</xdr:colOff>
      <xdr:row>37</xdr:row>
      <xdr:rowOff>30325</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27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21452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36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157635</xdr:rowOff>
    </xdr:from>
    <xdr:to>
      <xdr:col>46</xdr:col>
      <xdr:colOff>38100</xdr:colOff>
      <xdr:row>37</xdr:row>
      <xdr:rowOff>87785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32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78912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4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127977</xdr:rowOff>
    </xdr:from>
    <xdr:to>
      <xdr:col>41</xdr:col>
      <xdr:colOff>101600</xdr:colOff>
      <xdr:row>35</xdr:row>
      <xdr:rowOff>58127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95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49254</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605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106278</xdr:rowOff>
    </xdr:from>
    <xdr:to>
      <xdr:col>36</xdr:col>
      <xdr:colOff>165100</xdr:colOff>
      <xdr:row>38</xdr:row>
      <xdr:rowOff>36428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44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27555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54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109338</xdr:rowOff>
    </xdr:from>
    <xdr:to>
      <xdr:col>55</xdr:col>
      <xdr:colOff>0</xdr:colOff>
      <xdr:row>58</xdr:row>
      <xdr:rowOff>116318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10053438"/>
          <a:ext cx="838200" cy="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74303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75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103999</xdr:rowOff>
    </xdr:from>
    <xdr:to>
      <xdr:col>50</xdr:col>
      <xdr:colOff>114300</xdr:colOff>
      <xdr:row>58</xdr:row>
      <xdr:rowOff>109338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10048099"/>
          <a:ext cx="889000" cy="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39372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161381</xdr:rowOff>
    </xdr:from>
    <xdr:to>
      <xdr:col>45</xdr:col>
      <xdr:colOff>177800</xdr:colOff>
      <xdr:row>58</xdr:row>
      <xdr:rowOff>103999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591131"/>
          <a:ext cx="889000" cy="45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18406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1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161381</xdr:rowOff>
    </xdr:from>
    <xdr:to>
      <xdr:col>41</xdr:col>
      <xdr:colOff>50800</xdr:colOff>
      <xdr:row>58</xdr:row>
      <xdr:rowOff>109434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591131"/>
          <a:ext cx="889000" cy="46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100853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87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105346</xdr:rowOff>
    </xdr:from>
    <xdr:to>
      <xdr:col>36</xdr:col>
      <xdr:colOff>165100</xdr:colOff>
      <xdr:row>58</xdr:row>
      <xdr:rowOff>35496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52023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6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65518</xdr:rowOff>
    </xdr:from>
    <xdr:to>
      <xdr:col>55</xdr:col>
      <xdr:colOff>50800</xdr:colOff>
      <xdr:row>58</xdr:row>
      <xdr:rowOff>167118</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1000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151895</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2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58538</xdr:rowOff>
    </xdr:from>
    <xdr:to>
      <xdr:col>50</xdr:col>
      <xdr:colOff>165100</xdr:colOff>
      <xdr:row>58</xdr:row>
      <xdr:rowOff>160138</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1000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151265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09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53199</xdr:rowOff>
    </xdr:from>
    <xdr:to>
      <xdr:col>46</xdr:col>
      <xdr:colOff>38100</xdr:colOff>
      <xdr:row>58</xdr:row>
      <xdr:rowOff>154799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9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145926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09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110581</xdr:rowOff>
    </xdr:from>
    <xdr:to>
      <xdr:col>41</xdr:col>
      <xdr:colOff>101600</xdr:colOff>
      <xdr:row>56</xdr:row>
      <xdr:rowOff>40731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54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57258</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315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58634</xdr:rowOff>
    </xdr:from>
    <xdr:to>
      <xdr:col>36</xdr:col>
      <xdr:colOff>165100</xdr:colOff>
      <xdr:row>58</xdr:row>
      <xdr:rowOff>160234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0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151361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09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86491</xdr:rowOff>
    </xdr:from>
    <xdr:to>
      <xdr:col>55</xdr:col>
      <xdr:colOff>0</xdr:colOff>
      <xdr:row>79</xdr:row>
      <xdr:rowOff>94655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631041"/>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143259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7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118027</xdr:rowOff>
    </xdr:from>
    <xdr:to>
      <xdr:col>50</xdr:col>
      <xdr:colOff>114300</xdr:colOff>
      <xdr:row>79</xdr:row>
      <xdr:rowOff>94655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491127"/>
          <a:ext cx="889000" cy="14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53942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0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82637</xdr:rowOff>
    </xdr:from>
    <xdr:to>
      <xdr:col>45</xdr:col>
      <xdr:colOff>177800</xdr:colOff>
      <xdr:row>78</xdr:row>
      <xdr:rowOff>118027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2255587"/>
          <a:ext cx="889000" cy="123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145817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82637</xdr:rowOff>
    </xdr:from>
    <xdr:to>
      <xdr:col>41</xdr:col>
      <xdr:colOff>50800</xdr:colOff>
      <xdr:row>78</xdr:row>
      <xdr:rowOff>23844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2255587"/>
          <a:ext cx="889000" cy="114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74008</xdr:rowOff>
    </xdr:from>
    <xdr:to>
      <xdr:col>41</xdr:col>
      <xdr:colOff>101600</xdr:colOff>
      <xdr:row>77</xdr:row>
      <xdr:rowOff>4158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0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166735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19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55513</xdr:rowOff>
    </xdr:from>
    <xdr:to>
      <xdr:col>36</xdr:col>
      <xdr:colOff>165100</xdr:colOff>
      <xdr:row>77</xdr:row>
      <xdr:rowOff>157113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2190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03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35691</xdr:rowOff>
    </xdr:from>
    <xdr:to>
      <xdr:col>55</xdr:col>
      <xdr:colOff>50800</xdr:colOff>
      <xdr:row>79</xdr:row>
      <xdr:rowOff>137291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8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122068</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9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43855</xdr:rowOff>
    </xdr:from>
    <xdr:to>
      <xdr:col>50</xdr:col>
      <xdr:colOff>165100</xdr:colOff>
      <xdr:row>79</xdr:row>
      <xdr:rowOff>145455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136582</xdr:rowOff>
    </xdr:from>
    <xdr:ext cx="378565"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50017" y="136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67227</xdr:rowOff>
    </xdr:from>
    <xdr:to>
      <xdr:col>46</xdr:col>
      <xdr:colOff>38100</xdr:colOff>
      <xdr:row>78</xdr:row>
      <xdr:rowOff>168827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4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159954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53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31837</xdr:rowOff>
    </xdr:from>
    <xdr:to>
      <xdr:col>41</xdr:col>
      <xdr:colOff>101600</xdr:colOff>
      <xdr:row>71</xdr:row>
      <xdr:rowOff>133437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220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149964</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61795" y="1198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144494</xdr:rowOff>
    </xdr:from>
    <xdr:to>
      <xdr:col>36</xdr:col>
      <xdr:colOff>165100</xdr:colOff>
      <xdr:row>78</xdr:row>
      <xdr:rowOff>74644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34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65771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43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112971</xdr:rowOff>
    </xdr:from>
    <xdr:to>
      <xdr:col>55</xdr:col>
      <xdr:colOff>0</xdr:colOff>
      <xdr:row>98</xdr:row>
      <xdr:rowOff>26442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743621"/>
          <a:ext cx="838200" cy="8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137037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24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164083</xdr:rowOff>
    </xdr:from>
    <xdr:to>
      <xdr:col>50</xdr:col>
      <xdr:colOff>114300</xdr:colOff>
      <xdr:row>98</xdr:row>
      <xdr:rowOff>26442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794733"/>
          <a:ext cx="889000" cy="3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128151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1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36592</xdr:rowOff>
    </xdr:from>
    <xdr:to>
      <xdr:col>45</xdr:col>
      <xdr:colOff>177800</xdr:colOff>
      <xdr:row>97</xdr:row>
      <xdr:rowOff>164083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667242"/>
          <a:ext cx="889000" cy="12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129559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36592</xdr:rowOff>
    </xdr:from>
    <xdr:to>
      <xdr:col>41</xdr:col>
      <xdr:colOff>50800</xdr:colOff>
      <xdr:row>98</xdr:row>
      <xdr:rowOff>27915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667242"/>
          <a:ext cx="889000" cy="16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95570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52805</xdr:rowOff>
    </xdr:from>
    <xdr:to>
      <xdr:col>36</xdr:col>
      <xdr:colOff>165100</xdr:colOff>
      <xdr:row>97</xdr:row>
      <xdr:rowOff>154405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170932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62171</xdr:rowOff>
    </xdr:from>
    <xdr:to>
      <xdr:col>55</xdr:col>
      <xdr:colOff>50800</xdr:colOff>
      <xdr:row>97</xdr:row>
      <xdr:rowOff>163771</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69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40598</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7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147092</xdr:rowOff>
    </xdr:from>
    <xdr:to>
      <xdr:col>50</xdr:col>
      <xdr:colOff>165100</xdr:colOff>
      <xdr:row>98</xdr:row>
      <xdr:rowOff>77242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77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68369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87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113283</xdr:rowOff>
    </xdr:from>
    <xdr:to>
      <xdr:col>46</xdr:col>
      <xdr:colOff>38100</xdr:colOff>
      <xdr:row>98</xdr:row>
      <xdr:rowOff>43433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74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34560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83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157242</xdr:rowOff>
    </xdr:from>
    <xdr:to>
      <xdr:col>41</xdr:col>
      <xdr:colOff>101600</xdr:colOff>
      <xdr:row>97</xdr:row>
      <xdr:rowOff>87392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61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78519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70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148565</xdr:rowOff>
    </xdr:from>
    <xdr:to>
      <xdr:col>36</xdr:col>
      <xdr:colOff>165100</xdr:colOff>
      <xdr:row>98</xdr:row>
      <xdr:rowOff>78715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77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69842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87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5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50527</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22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49019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2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87058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121613</xdr:rowOff>
    </xdr:from>
    <xdr:to>
      <xdr:col>67</xdr:col>
      <xdr:colOff>101600</xdr:colOff>
      <xdr:row>38</xdr:row>
      <xdr:rowOff>51763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46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68290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24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137522</xdr:rowOff>
    </xdr:from>
    <xdr:to>
      <xdr:col>85</xdr:col>
      <xdr:colOff>127000</xdr:colOff>
      <xdr:row>78</xdr:row>
      <xdr:rowOff>888</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481300" y="13339172"/>
          <a:ext cx="838200" cy="3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143146</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830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888</xdr:rowOff>
    </xdr:from>
    <xdr:to>
      <xdr:col>81</xdr:col>
      <xdr:colOff>50800</xdr:colOff>
      <xdr:row>78</xdr:row>
      <xdr:rowOff>4088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3373988"/>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74896</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27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3797</xdr:rowOff>
    </xdr:from>
    <xdr:to>
      <xdr:col>76</xdr:col>
      <xdr:colOff>114300</xdr:colOff>
      <xdr:row>78</xdr:row>
      <xdr:rowOff>4088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3703300" y="13376897"/>
          <a:ext cx="889000" cy="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93864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278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3797</xdr:rowOff>
    </xdr:from>
    <xdr:to>
      <xdr:col>71</xdr:col>
      <xdr:colOff>177800</xdr:colOff>
      <xdr:row>78</xdr:row>
      <xdr:rowOff>16342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3376897"/>
          <a:ext cx="889000" cy="1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104734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7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19079</xdr:rowOff>
    </xdr:from>
    <xdr:to>
      <xdr:col>67</xdr:col>
      <xdr:colOff>101600</xdr:colOff>
      <xdr:row>76</xdr:row>
      <xdr:rowOff>120679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04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137207</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82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86722</xdr:rowOff>
    </xdr:from>
    <xdr:to>
      <xdr:col>85</xdr:col>
      <xdr:colOff>177800</xdr:colOff>
      <xdr:row>78</xdr:row>
      <xdr:rowOff>16872</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328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1649</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320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121538</xdr:rowOff>
    </xdr:from>
    <xdr:to>
      <xdr:col>81</xdr:col>
      <xdr:colOff>101600</xdr:colOff>
      <xdr:row>78</xdr:row>
      <xdr:rowOff>51688</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332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42815</xdr:rowOff>
    </xdr:from>
    <xdr:ext cx="469744"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46428" y="1341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124738</xdr:rowOff>
    </xdr:from>
    <xdr:to>
      <xdr:col>76</xdr:col>
      <xdr:colOff>165100</xdr:colOff>
      <xdr:row>78</xdr:row>
      <xdr:rowOff>54888</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332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46015</xdr:rowOff>
    </xdr:from>
    <xdr:ext cx="469744"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57428" y="1341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124447</xdr:rowOff>
    </xdr:from>
    <xdr:to>
      <xdr:col>72</xdr:col>
      <xdr:colOff>38100</xdr:colOff>
      <xdr:row>78</xdr:row>
      <xdr:rowOff>54597</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332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45724</xdr:rowOff>
    </xdr:from>
    <xdr:ext cx="469744"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68428" y="1341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136992</xdr:rowOff>
    </xdr:from>
    <xdr:to>
      <xdr:col>67</xdr:col>
      <xdr:colOff>101600</xdr:colOff>
      <xdr:row>78</xdr:row>
      <xdr:rowOff>67142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333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58269</xdr:rowOff>
    </xdr:from>
    <xdr:ext cx="469744"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79428" y="1343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94600</xdr:rowOff>
    </xdr:from>
    <xdr:to>
      <xdr:col>85</xdr:col>
      <xdr:colOff>127000</xdr:colOff>
      <xdr:row>98</xdr:row>
      <xdr:rowOff>99676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6896700"/>
          <a:ext cx="838200" cy="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31515</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66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14267</xdr:rowOff>
    </xdr:from>
    <xdr:to>
      <xdr:col>81</xdr:col>
      <xdr:colOff>50800</xdr:colOff>
      <xdr:row>98</xdr:row>
      <xdr:rowOff>99676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4592300" y="16816367"/>
          <a:ext cx="889000" cy="8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122734</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5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14267</xdr:rowOff>
    </xdr:from>
    <xdr:to>
      <xdr:col>76</xdr:col>
      <xdr:colOff>114300</xdr:colOff>
      <xdr:row>98</xdr:row>
      <xdr:rowOff>133406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816367"/>
          <a:ext cx="889000" cy="11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82137</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88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133406</xdr:rowOff>
    </xdr:from>
    <xdr:to>
      <xdr:col>71</xdr:col>
      <xdr:colOff>177800</xdr:colOff>
      <xdr:row>98</xdr:row>
      <xdr:rowOff>154605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935506"/>
          <a:ext cx="889000" cy="2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7624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63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72890</xdr:rowOff>
    </xdr:from>
    <xdr:to>
      <xdr:col>67</xdr:col>
      <xdr:colOff>101600</xdr:colOff>
      <xdr:row>99</xdr:row>
      <xdr:rowOff>3040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87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19567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65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43800</xdr:rowOff>
    </xdr:from>
    <xdr:to>
      <xdr:col>85</xdr:col>
      <xdr:colOff>177800</xdr:colOff>
      <xdr:row>98</xdr:row>
      <xdr:rowOff>145400</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84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158515</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78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48876</xdr:rowOff>
    </xdr:from>
    <xdr:to>
      <xdr:col>81</xdr:col>
      <xdr:colOff>101600</xdr:colOff>
      <xdr:row>98</xdr:row>
      <xdr:rowOff>150476</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85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141603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4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134917</xdr:rowOff>
    </xdr:from>
    <xdr:to>
      <xdr:col>76</xdr:col>
      <xdr:colOff>165100</xdr:colOff>
      <xdr:row>98</xdr:row>
      <xdr:rowOff>65067</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76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81594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4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82606</xdr:rowOff>
    </xdr:from>
    <xdr:to>
      <xdr:col>72</xdr:col>
      <xdr:colOff>38100</xdr:colOff>
      <xdr:row>99</xdr:row>
      <xdr:rowOff>12756</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8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3883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7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103805</xdr:rowOff>
    </xdr:from>
    <xdr:to>
      <xdr:col>67</xdr:col>
      <xdr:colOff>101600</xdr:colOff>
      <xdr:row>99</xdr:row>
      <xdr:rowOff>33955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9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25082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99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147015</xdr:rowOff>
    </xdr:from>
    <xdr:to>
      <xdr:col>116</xdr:col>
      <xdr:colOff>63500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1323300" y="6490665"/>
          <a:ext cx="838200" cy="1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147015</xdr:rowOff>
    </xdr:from>
    <xdr:to>
      <xdr:col>111</xdr:col>
      <xdr:colOff>177800</xdr:colOff>
      <xdr:row>38</xdr:row>
      <xdr:rowOff>3637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0434300" y="6490665"/>
          <a:ext cx="889000" cy="2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27002</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8" y="654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3637</xdr:rowOff>
    </xdr:from>
    <xdr:to>
      <xdr:col>107</xdr:col>
      <xdr:colOff>50800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19545300" y="6518737"/>
          <a:ext cx="889000" cy="13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29085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8" y="6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10431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8" y="61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164064</xdr:rowOff>
    </xdr:from>
    <xdr:to>
      <xdr:col>98</xdr:col>
      <xdr:colOff>38100</xdr:colOff>
      <xdr:row>38</xdr:row>
      <xdr:rowOff>94214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110741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8" y="62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96215</xdr:rowOff>
    </xdr:from>
    <xdr:to>
      <xdr:col>112</xdr:col>
      <xdr:colOff>38100</xdr:colOff>
      <xdr:row>38</xdr:row>
      <xdr:rowOff>26365</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4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42892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1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124287</xdr:rowOff>
    </xdr:from>
    <xdr:to>
      <xdr:col>107</xdr:col>
      <xdr:colOff>101600</xdr:colOff>
      <xdr:row>38</xdr:row>
      <xdr:rowOff>54437</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46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45564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560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93946</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6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7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2506</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7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5097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7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99187</xdr:rowOff>
    </xdr:from>
    <xdr:to>
      <xdr:col>98</xdr:col>
      <xdr:colOff>38100</xdr:colOff>
      <xdr:row>59</xdr:row>
      <xdr:rowOff>29337</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1004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45864</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81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24496</xdr:rowOff>
    </xdr:from>
    <xdr:to>
      <xdr:col>116</xdr:col>
      <xdr:colOff>63500</xdr:colOff>
      <xdr:row>77</xdr:row>
      <xdr:rowOff>35720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3226146"/>
          <a:ext cx="838200" cy="1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115054</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80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35720</xdr:rowOff>
    </xdr:from>
    <xdr:to>
      <xdr:col>111</xdr:col>
      <xdr:colOff>177800</xdr:colOff>
      <xdr:row>77</xdr:row>
      <xdr:rowOff>43199</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3237370"/>
          <a:ext cx="889000" cy="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16037</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27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106586</xdr:rowOff>
    </xdr:from>
    <xdr:to>
      <xdr:col>107</xdr:col>
      <xdr:colOff>50800</xdr:colOff>
      <xdr:row>77</xdr:row>
      <xdr:rowOff>43199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9545300" y="12965336"/>
          <a:ext cx="889000" cy="27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23058</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106586</xdr:rowOff>
    </xdr:from>
    <xdr:to>
      <xdr:col>102</xdr:col>
      <xdr:colOff>114300</xdr:colOff>
      <xdr:row>75</xdr:row>
      <xdr:rowOff>144185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2965336"/>
          <a:ext cx="889000" cy="3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166637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69306</xdr:rowOff>
    </xdr:from>
    <xdr:to>
      <xdr:col>98</xdr:col>
      <xdr:colOff>38100</xdr:colOff>
      <xdr:row>75</xdr:row>
      <xdr:rowOff>170906</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15983</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270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145146</xdr:rowOff>
    </xdr:from>
    <xdr:to>
      <xdr:col>116</xdr:col>
      <xdr:colOff>114300</xdr:colOff>
      <xdr:row>77</xdr:row>
      <xdr:rowOff>75296</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317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123573</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315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156370</xdr:rowOff>
    </xdr:from>
    <xdr:to>
      <xdr:col>112</xdr:col>
      <xdr:colOff>38100</xdr:colOff>
      <xdr:row>77</xdr:row>
      <xdr:rowOff>86520</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318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77647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2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163849</xdr:rowOff>
    </xdr:from>
    <xdr:to>
      <xdr:col>107</xdr:col>
      <xdr:colOff>101600</xdr:colOff>
      <xdr:row>77</xdr:row>
      <xdr:rowOff>93999</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31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85126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28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55786</xdr:rowOff>
    </xdr:from>
    <xdr:to>
      <xdr:col>102</xdr:col>
      <xdr:colOff>165100</xdr:colOff>
      <xdr:row>75</xdr:row>
      <xdr:rowOff>157386</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91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2463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68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93385</xdr:rowOff>
    </xdr:from>
    <xdr:to>
      <xdr:col>98</xdr:col>
      <xdr:colOff>38100</xdr:colOff>
      <xdr:row>76</xdr:row>
      <xdr:rowOff>23535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95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14662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4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いずれの項目も類似団体平均を下回っている。今後も、適正な資格審査を実施し健全な計画を行う。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14,566
14,348
14.34
7,187,527
6,994,888
183,675
3,961,531
3,457,650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87313</xdr:rowOff>
    </xdr:from>
    <xdr:to>
      <xdr:col>24</xdr:col>
      <xdr:colOff>63500</xdr:colOff>
      <xdr:row>38</xdr:row>
      <xdr:rowOff>20447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30963"/>
          <a:ext cx="838200" cy="10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153306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2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20447</xdr:rowOff>
    </xdr:from>
    <xdr:to>
      <xdr:col>19</xdr:col>
      <xdr:colOff>177800</xdr:colOff>
      <xdr:row>38</xdr:row>
      <xdr:rowOff>72263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535547"/>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91393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72263</xdr:rowOff>
    </xdr:from>
    <xdr:to>
      <xdr:col>15</xdr:col>
      <xdr:colOff>50800</xdr:colOff>
      <xdr:row>38</xdr:row>
      <xdr:rowOff>103505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587363"/>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130636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37782</xdr:rowOff>
    </xdr:from>
    <xdr:to>
      <xdr:col>10</xdr:col>
      <xdr:colOff>114300</xdr:colOff>
      <xdr:row>38</xdr:row>
      <xdr:rowOff>103505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552882"/>
          <a:ext cx="8890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130255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162242</xdr:rowOff>
    </xdr:from>
    <xdr:to>
      <xdr:col>6</xdr:col>
      <xdr:colOff>38100</xdr:colOff>
      <xdr:row>37</xdr:row>
      <xdr:rowOff>92392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108919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36513</xdr:rowOff>
    </xdr:from>
    <xdr:to>
      <xdr:col>24</xdr:col>
      <xdr:colOff>114300</xdr:colOff>
      <xdr:row>37</xdr:row>
      <xdr:rowOff>138113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8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14940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5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141097</xdr:rowOff>
    </xdr:from>
    <xdr:to>
      <xdr:col>20</xdr:col>
      <xdr:colOff>38100</xdr:colOff>
      <xdr:row>38</xdr:row>
      <xdr:rowOff>71247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8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62374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7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21463</xdr:rowOff>
    </xdr:from>
    <xdr:to>
      <xdr:col>15</xdr:col>
      <xdr:colOff>101600</xdr:colOff>
      <xdr:row>38</xdr:row>
      <xdr:rowOff>123063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114190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2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52705</xdr:rowOff>
    </xdr:from>
    <xdr:to>
      <xdr:col>10</xdr:col>
      <xdr:colOff>165100</xdr:colOff>
      <xdr:row>38</xdr:row>
      <xdr:rowOff>154305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6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145432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6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158433</xdr:rowOff>
    </xdr:from>
    <xdr:to>
      <xdr:col>6</xdr:col>
      <xdr:colOff>38100</xdr:colOff>
      <xdr:row>38</xdr:row>
      <xdr:rowOff>88582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020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79709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9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97786</xdr:rowOff>
    </xdr:from>
    <xdr:to>
      <xdr:col>24</xdr:col>
      <xdr:colOff>63500</xdr:colOff>
      <xdr:row>57</xdr:row>
      <xdr:rowOff>99313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70436"/>
          <a:ext cx="838200" cy="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131494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61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57562</xdr:rowOff>
    </xdr:from>
    <xdr:to>
      <xdr:col>19</xdr:col>
      <xdr:colOff>177800</xdr:colOff>
      <xdr:row>57</xdr:row>
      <xdr:rowOff>97786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830212"/>
          <a:ext cx="889000" cy="4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59162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4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21978</xdr:rowOff>
    </xdr:from>
    <xdr:to>
      <xdr:col>15</xdr:col>
      <xdr:colOff>50800</xdr:colOff>
      <xdr:row>57</xdr:row>
      <xdr:rowOff>57562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451728"/>
          <a:ext cx="889000" cy="37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55342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8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21978</xdr:rowOff>
    </xdr:from>
    <xdr:to>
      <xdr:col>10</xdr:col>
      <xdr:colOff>114300</xdr:colOff>
      <xdr:row>57</xdr:row>
      <xdr:rowOff>140088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451728"/>
          <a:ext cx="889000" cy="46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171027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0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40876</xdr:rowOff>
    </xdr:from>
    <xdr:to>
      <xdr:col>6</xdr:col>
      <xdr:colOff>38100</xdr:colOff>
      <xdr:row>57</xdr:row>
      <xdr:rowOff>142476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1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159003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8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48513</xdr:rowOff>
    </xdr:from>
    <xdr:to>
      <xdr:col>24</xdr:col>
      <xdr:colOff>114300</xdr:colOff>
      <xdr:row>57</xdr:row>
      <xdr:rowOff>150113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2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134890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3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46986</xdr:rowOff>
    </xdr:from>
    <xdr:to>
      <xdr:col>20</xdr:col>
      <xdr:colOff>38100</xdr:colOff>
      <xdr:row>57</xdr:row>
      <xdr:rowOff>148586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1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139713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1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6762</xdr:rowOff>
    </xdr:from>
    <xdr:to>
      <xdr:col>15</xdr:col>
      <xdr:colOff>101600</xdr:colOff>
      <xdr:row>57</xdr:row>
      <xdr:rowOff>108362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99489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872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142628</xdr:rowOff>
    </xdr:from>
    <xdr:to>
      <xdr:col>10</xdr:col>
      <xdr:colOff>165100</xdr:colOff>
      <xdr:row>55</xdr:row>
      <xdr:rowOff>72778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4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89305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17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89288</xdr:rowOff>
    </xdr:from>
    <xdr:to>
      <xdr:col>6</xdr:col>
      <xdr:colOff>38100</xdr:colOff>
      <xdr:row>58</xdr:row>
      <xdr:rowOff>19438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6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10565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5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29090</xdr:rowOff>
    </xdr:from>
    <xdr:to>
      <xdr:col>24</xdr:col>
      <xdr:colOff>63500</xdr:colOff>
      <xdr:row>77</xdr:row>
      <xdr:rowOff>57043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3230740"/>
          <a:ext cx="838200" cy="2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21132</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798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24650</xdr:rowOff>
    </xdr:from>
    <xdr:to>
      <xdr:col>19</xdr:col>
      <xdr:colOff>177800</xdr:colOff>
      <xdr:row>77</xdr:row>
      <xdr:rowOff>29090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226300"/>
          <a:ext cx="889000" cy="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162775</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24650</xdr:rowOff>
    </xdr:from>
    <xdr:to>
      <xdr:col>15</xdr:col>
      <xdr:colOff>50800</xdr:colOff>
      <xdr:row>77</xdr:row>
      <xdr:rowOff>127547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26300"/>
          <a:ext cx="889000" cy="10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132856</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82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127547</xdr:rowOff>
    </xdr:from>
    <xdr:to>
      <xdr:col>10</xdr:col>
      <xdr:colOff>114300</xdr:colOff>
      <xdr:row>77</xdr:row>
      <xdr:rowOff>167877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329197"/>
          <a:ext cx="889000" cy="4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78613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34553</xdr:rowOff>
    </xdr:from>
    <xdr:to>
      <xdr:col>6</xdr:col>
      <xdr:colOff>38100</xdr:colOff>
      <xdr:row>77</xdr:row>
      <xdr:rowOff>136153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3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152680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011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6243</xdr:rowOff>
    </xdr:from>
    <xdr:to>
      <xdr:col>24</xdr:col>
      <xdr:colOff>114300</xdr:colOff>
      <xdr:row>77</xdr:row>
      <xdr:rowOff>107843</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0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92620</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2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149740</xdr:rowOff>
    </xdr:from>
    <xdr:to>
      <xdr:col>20</xdr:col>
      <xdr:colOff>38100</xdr:colOff>
      <xdr:row>77</xdr:row>
      <xdr:rowOff>79890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71017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7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145300</xdr:rowOff>
    </xdr:from>
    <xdr:to>
      <xdr:col>15</xdr:col>
      <xdr:colOff>101600</xdr:colOff>
      <xdr:row>77</xdr:row>
      <xdr:rowOff>75450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66577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6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76747</xdr:rowOff>
    </xdr:from>
    <xdr:to>
      <xdr:col>10</xdr:col>
      <xdr:colOff>165100</xdr:colOff>
      <xdr:row>78</xdr:row>
      <xdr:rowOff>6897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7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169474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7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117077</xdr:rowOff>
    </xdr:from>
    <xdr:to>
      <xdr:col>6</xdr:col>
      <xdr:colOff>38100</xdr:colOff>
      <xdr:row>78</xdr:row>
      <xdr:rowOff>47227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1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38354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411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11216</xdr:rowOff>
    </xdr:from>
    <xdr:to>
      <xdr:col>24</xdr:col>
      <xdr:colOff>63500</xdr:colOff>
      <xdr:row>98</xdr:row>
      <xdr:rowOff>43797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813316"/>
          <a:ext cx="838200" cy="3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163920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1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37667</xdr:rowOff>
    </xdr:from>
    <xdr:to>
      <xdr:col>19</xdr:col>
      <xdr:colOff>177800</xdr:colOff>
      <xdr:row>98</xdr:row>
      <xdr:rowOff>43797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839767"/>
          <a:ext cx="889000" cy="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82495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37667</xdr:rowOff>
    </xdr:from>
    <xdr:to>
      <xdr:col>15</xdr:col>
      <xdr:colOff>50800</xdr:colOff>
      <xdr:row>98</xdr:row>
      <xdr:rowOff>143303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839767"/>
          <a:ext cx="889000" cy="10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95775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143303</xdr:rowOff>
    </xdr:from>
    <xdr:to>
      <xdr:col>10</xdr:col>
      <xdr:colOff>114300</xdr:colOff>
      <xdr:row>98</xdr:row>
      <xdr:rowOff>144512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945403"/>
          <a:ext cx="8890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568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20940</xdr:rowOff>
    </xdr:from>
    <xdr:to>
      <xdr:col>6</xdr:col>
      <xdr:colOff>38100</xdr:colOff>
      <xdr:row>98</xdr:row>
      <xdr:rowOff>122540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2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139067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9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131866</xdr:rowOff>
    </xdr:from>
    <xdr:to>
      <xdr:col>24</xdr:col>
      <xdr:colOff>114300</xdr:colOff>
      <xdr:row>98</xdr:row>
      <xdr:rowOff>62016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110293</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4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164447</xdr:rowOff>
    </xdr:from>
    <xdr:to>
      <xdr:col>20</xdr:col>
      <xdr:colOff>38100</xdr:colOff>
      <xdr:row>98</xdr:row>
      <xdr:rowOff>94597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9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85724</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8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158317</xdr:rowOff>
    </xdr:from>
    <xdr:to>
      <xdr:col>15</xdr:col>
      <xdr:colOff>101600</xdr:colOff>
      <xdr:row>98</xdr:row>
      <xdr:rowOff>88467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8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79594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8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92503</xdr:rowOff>
    </xdr:from>
    <xdr:to>
      <xdr:col>10</xdr:col>
      <xdr:colOff>165100</xdr:colOff>
      <xdr:row>99</xdr:row>
      <xdr:rowOff>22653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9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13780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8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93712</xdr:rowOff>
    </xdr:from>
    <xdr:to>
      <xdr:col>6</xdr:col>
      <xdr:colOff>38100</xdr:colOff>
      <xdr:row>99</xdr:row>
      <xdr:rowOff>23862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14989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8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91856</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5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149550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2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96646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167185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59835</xdr:rowOff>
    </xdr:from>
    <xdr:to>
      <xdr:col>36</xdr:col>
      <xdr:colOff>165100</xdr:colOff>
      <xdr:row>38</xdr:row>
      <xdr:rowOff>161435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6512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50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111216</xdr:rowOff>
    </xdr:from>
    <xdr:to>
      <xdr:col>55</xdr:col>
      <xdr:colOff>0</xdr:colOff>
      <xdr:row>58</xdr:row>
      <xdr:rowOff>150192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055316"/>
          <a:ext cx="838200" cy="3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125089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89043</xdr:rowOff>
    </xdr:from>
    <xdr:to>
      <xdr:col>50</xdr:col>
      <xdr:colOff>114300</xdr:colOff>
      <xdr:row>58</xdr:row>
      <xdr:rowOff>111216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033143"/>
          <a:ext cx="889000" cy="2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46454</xdr:rowOff>
    </xdr:from>
    <xdr:to>
      <xdr:col>45</xdr:col>
      <xdr:colOff>177800</xdr:colOff>
      <xdr:row>58</xdr:row>
      <xdr:rowOff>89043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990554"/>
          <a:ext cx="889000" cy="4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52821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46454</xdr:rowOff>
    </xdr:from>
    <xdr:to>
      <xdr:col>41</xdr:col>
      <xdr:colOff>50800</xdr:colOff>
      <xdr:row>58</xdr:row>
      <xdr:rowOff>86147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90554"/>
          <a:ext cx="889000" cy="3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30753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149082</xdr:rowOff>
    </xdr:from>
    <xdr:to>
      <xdr:col>36</xdr:col>
      <xdr:colOff>165100</xdr:colOff>
      <xdr:row>58</xdr:row>
      <xdr:rowOff>79232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2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95759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9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99392</xdr:rowOff>
    </xdr:from>
    <xdr:to>
      <xdr:col>55</xdr:col>
      <xdr:colOff>50800</xdr:colOff>
      <xdr:row>59</xdr:row>
      <xdr:rowOff>29542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4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14319</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5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60416</xdr:rowOff>
    </xdr:from>
    <xdr:to>
      <xdr:col>50</xdr:col>
      <xdr:colOff>165100</xdr:colOff>
      <xdr:row>58</xdr:row>
      <xdr:rowOff>162016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153143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9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38243</xdr:rowOff>
    </xdr:from>
    <xdr:to>
      <xdr:col>46</xdr:col>
      <xdr:colOff>38100</xdr:colOff>
      <xdr:row>58</xdr:row>
      <xdr:rowOff>139843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8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130970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7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167104</xdr:rowOff>
    </xdr:from>
    <xdr:to>
      <xdr:col>41</xdr:col>
      <xdr:colOff>101600</xdr:colOff>
      <xdr:row>58</xdr:row>
      <xdr:rowOff>97254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3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88381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3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35347</xdr:rowOff>
    </xdr:from>
    <xdr:to>
      <xdr:col>36</xdr:col>
      <xdr:colOff>165100</xdr:colOff>
      <xdr:row>58</xdr:row>
      <xdr:rowOff>136947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7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128074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7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11334</xdr:rowOff>
    </xdr:from>
    <xdr:to>
      <xdr:col>55</xdr:col>
      <xdr:colOff>0</xdr:colOff>
      <xdr:row>79</xdr:row>
      <xdr:rowOff>19853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555884"/>
          <a:ext cx="838200" cy="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30433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3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13413</xdr:rowOff>
    </xdr:from>
    <xdr:to>
      <xdr:col>50</xdr:col>
      <xdr:colOff>114300</xdr:colOff>
      <xdr:row>79</xdr:row>
      <xdr:rowOff>19853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557963"/>
          <a:ext cx="889000" cy="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74744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1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13413</xdr:rowOff>
    </xdr:from>
    <xdr:to>
      <xdr:col>45</xdr:col>
      <xdr:colOff>177800</xdr:colOff>
      <xdr:row>79</xdr:row>
      <xdr:rowOff>23220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57963"/>
          <a:ext cx="889000" cy="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82303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13413</xdr:rowOff>
    </xdr:from>
    <xdr:to>
      <xdr:col>41</xdr:col>
      <xdr:colOff>50800</xdr:colOff>
      <xdr:row>79</xdr:row>
      <xdr:rowOff>23220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557963"/>
          <a:ext cx="889000" cy="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63535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9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53414</xdr:rowOff>
    </xdr:from>
    <xdr:to>
      <xdr:col>36</xdr:col>
      <xdr:colOff>165100</xdr:colOff>
      <xdr:row>78</xdr:row>
      <xdr:rowOff>155014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2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0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131984</xdr:rowOff>
    </xdr:from>
    <xdr:to>
      <xdr:col>55</xdr:col>
      <xdr:colOff>50800</xdr:colOff>
      <xdr:row>79</xdr:row>
      <xdr:rowOff>62134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50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46911</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2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140503</xdr:rowOff>
    </xdr:from>
    <xdr:to>
      <xdr:col>50</xdr:col>
      <xdr:colOff>165100</xdr:colOff>
      <xdr:row>79</xdr:row>
      <xdr:rowOff>70653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51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61780</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60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134063</xdr:rowOff>
    </xdr:from>
    <xdr:to>
      <xdr:col>46</xdr:col>
      <xdr:colOff>38100</xdr:colOff>
      <xdr:row>79</xdr:row>
      <xdr:rowOff>64213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50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55340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59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143870</xdr:rowOff>
    </xdr:from>
    <xdr:to>
      <xdr:col>41</xdr:col>
      <xdr:colOff>101600</xdr:colOff>
      <xdr:row>79</xdr:row>
      <xdr:rowOff>74020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1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65147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60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134063</xdr:rowOff>
    </xdr:from>
    <xdr:to>
      <xdr:col>36</xdr:col>
      <xdr:colOff>165100</xdr:colOff>
      <xdr:row>79</xdr:row>
      <xdr:rowOff>64213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0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55340</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9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87647</xdr:rowOff>
    </xdr:from>
    <xdr:to>
      <xdr:col>55</xdr:col>
      <xdr:colOff>0</xdr:colOff>
      <xdr:row>97</xdr:row>
      <xdr:rowOff>99580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718297"/>
          <a:ext cx="8382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145463</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3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71527</xdr:rowOff>
    </xdr:from>
    <xdr:to>
      <xdr:col>50</xdr:col>
      <xdr:colOff>114300</xdr:colOff>
      <xdr:row>97</xdr:row>
      <xdr:rowOff>87647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702177"/>
          <a:ext cx="889000" cy="1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87168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71527</xdr:rowOff>
    </xdr:from>
    <xdr:to>
      <xdr:col>45</xdr:col>
      <xdr:colOff>177800</xdr:colOff>
      <xdr:row>97</xdr:row>
      <xdr:rowOff>138091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702177"/>
          <a:ext cx="889000" cy="6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8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137775</xdr:rowOff>
    </xdr:from>
    <xdr:to>
      <xdr:col>41</xdr:col>
      <xdr:colOff>50800</xdr:colOff>
      <xdr:row>97</xdr:row>
      <xdr:rowOff>138091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768425"/>
          <a:ext cx="889000" cy="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89828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158714</xdr:rowOff>
    </xdr:from>
    <xdr:to>
      <xdr:col>36</xdr:col>
      <xdr:colOff>165100</xdr:colOff>
      <xdr:row>97</xdr:row>
      <xdr:rowOff>88864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105391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39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48780</xdr:rowOff>
    </xdr:from>
    <xdr:to>
      <xdr:col>55</xdr:col>
      <xdr:colOff>50800</xdr:colOff>
      <xdr:row>97</xdr:row>
      <xdr:rowOff>150380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7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27207</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36847</xdr:rowOff>
    </xdr:from>
    <xdr:to>
      <xdr:col>50</xdr:col>
      <xdr:colOff>165100</xdr:colOff>
      <xdr:row>97</xdr:row>
      <xdr:rowOff>138447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66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129574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76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20727</xdr:rowOff>
    </xdr:from>
    <xdr:to>
      <xdr:col>46</xdr:col>
      <xdr:colOff>38100</xdr:colOff>
      <xdr:row>97</xdr:row>
      <xdr:rowOff>122327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5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113454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87291</xdr:rowOff>
    </xdr:from>
    <xdr:to>
      <xdr:col>41</xdr:col>
      <xdr:colOff>101600</xdr:colOff>
      <xdr:row>98</xdr:row>
      <xdr:rowOff>17441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1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8568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81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86975</xdr:rowOff>
    </xdr:from>
    <xdr:to>
      <xdr:col>36</xdr:col>
      <xdr:colOff>165100</xdr:colOff>
      <xdr:row>98</xdr:row>
      <xdr:rowOff>17125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8252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1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92723</xdr:rowOff>
    </xdr:from>
    <xdr:to>
      <xdr:col>85</xdr:col>
      <xdr:colOff>127000</xdr:colOff>
      <xdr:row>37</xdr:row>
      <xdr:rowOff>124130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436373"/>
          <a:ext cx="838200" cy="3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160812</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6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118428</xdr:rowOff>
    </xdr:from>
    <xdr:to>
      <xdr:col>81</xdr:col>
      <xdr:colOff>50800</xdr:colOff>
      <xdr:row>37</xdr:row>
      <xdr:rowOff>124130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462078"/>
          <a:ext cx="889000" cy="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109072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0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99466</xdr:rowOff>
    </xdr:from>
    <xdr:to>
      <xdr:col>76</xdr:col>
      <xdr:colOff>114300</xdr:colOff>
      <xdr:row>37</xdr:row>
      <xdr:rowOff>118428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5928766"/>
          <a:ext cx="889000" cy="53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90060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99466</xdr:rowOff>
    </xdr:from>
    <xdr:to>
      <xdr:col>71</xdr:col>
      <xdr:colOff>177800</xdr:colOff>
      <xdr:row>37</xdr:row>
      <xdr:rowOff>109245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5928766"/>
          <a:ext cx="889000" cy="5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20197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36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19126</xdr:rowOff>
    </xdr:from>
    <xdr:to>
      <xdr:col>67</xdr:col>
      <xdr:colOff>101600</xdr:colOff>
      <xdr:row>37</xdr:row>
      <xdr:rowOff>120726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137253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3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41923</xdr:rowOff>
    </xdr:from>
    <xdr:to>
      <xdr:col>85</xdr:col>
      <xdr:colOff>177800</xdr:colOff>
      <xdr:row>37</xdr:row>
      <xdr:rowOff>143523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8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128300</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0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73330</xdr:rowOff>
    </xdr:from>
    <xdr:to>
      <xdr:col>81</xdr:col>
      <xdr:colOff>101600</xdr:colOff>
      <xdr:row>38</xdr:row>
      <xdr:rowOff>3480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166057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50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67628</xdr:rowOff>
    </xdr:from>
    <xdr:to>
      <xdr:col>76</xdr:col>
      <xdr:colOff>165100</xdr:colOff>
      <xdr:row>37</xdr:row>
      <xdr:rowOff>169228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1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160355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0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48666</xdr:rowOff>
    </xdr:from>
    <xdr:to>
      <xdr:col>72</xdr:col>
      <xdr:colOff>38100</xdr:colOff>
      <xdr:row>34</xdr:row>
      <xdr:rowOff>150266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587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166793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65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58445</xdr:rowOff>
    </xdr:from>
    <xdr:to>
      <xdr:col>67</xdr:col>
      <xdr:colOff>101600</xdr:colOff>
      <xdr:row>37</xdr:row>
      <xdr:rowOff>160045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0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151172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49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9823</xdr:rowOff>
    </xdr:from>
    <xdr:to>
      <xdr:col>85</xdr:col>
      <xdr:colOff>127000</xdr:colOff>
      <xdr:row>58</xdr:row>
      <xdr:rowOff>90257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95392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151471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5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52270</xdr:rowOff>
    </xdr:from>
    <xdr:to>
      <xdr:col>81</xdr:col>
      <xdr:colOff>50800</xdr:colOff>
      <xdr:row>58</xdr:row>
      <xdr:rowOff>90257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996370"/>
          <a:ext cx="889000" cy="3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109647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21399</xdr:rowOff>
    </xdr:from>
    <xdr:to>
      <xdr:col>76</xdr:col>
      <xdr:colOff>114300</xdr:colOff>
      <xdr:row>58</xdr:row>
      <xdr:rowOff>52270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965499"/>
          <a:ext cx="889000" cy="3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111482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1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21399</xdr:rowOff>
    </xdr:from>
    <xdr:to>
      <xdr:col>71</xdr:col>
      <xdr:colOff>177800</xdr:colOff>
      <xdr:row>58</xdr:row>
      <xdr:rowOff>91125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965499"/>
          <a:ext cx="889000" cy="6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76092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7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14625</xdr:rowOff>
    </xdr:from>
    <xdr:to>
      <xdr:col>67</xdr:col>
      <xdr:colOff>101600</xdr:colOff>
      <xdr:row>58</xdr:row>
      <xdr:rowOff>116225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132752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3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130473</xdr:rowOff>
    </xdr:from>
    <xdr:to>
      <xdr:col>85</xdr:col>
      <xdr:colOff>177800</xdr:colOff>
      <xdr:row>58</xdr:row>
      <xdr:rowOff>60623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0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108900</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8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39457</xdr:rowOff>
    </xdr:from>
    <xdr:to>
      <xdr:col>81</xdr:col>
      <xdr:colOff>101600</xdr:colOff>
      <xdr:row>58</xdr:row>
      <xdr:rowOff>141057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8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132184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7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1470</xdr:rowOff>
    </xdr:from>
    <xdr:to>
      <xdr:col>76</xdr:col>
      <xdr:colOff>165100</xdr:colOff>
      <xdr:row>58</xdr:row>
      <xdr:rowOff>103070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4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94197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3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142049</xdr:rowOff>
    </xdr:from>
    <xdr:to>
      <xdr:col>72</xdr:col>
      <xdr:colOff>38100</xdr:colOff>
      <xdr:row>58</xdr:row>
      <xdr:rowOff>72199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1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63326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0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40325</xdr:rowOff>
    </xdr:from>
    <xdr:to>
      <xdr:col>67</xdr:col>
      <xdr:colOff>101600</xdr:colOff>
      <xdr:row>58</xdr:row>
      <xdr:rowOff>141925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8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133052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7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08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49637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48996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0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87034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1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121613</xdr:rowOff>
    </xdr:from>
    <xdr:to>
      <xdr:col>67</xdr:col>
      <xdr:colOff>101600</xdr:colOff>
      <xdr:row>78</xdr:row>
      <xdr:rowOff>51763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2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68290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09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137522</xdr:rowOff>
    </xdr:from>
    <xdr:to>
      <xdr:col>85</xdr:col>
      <xdr:colOff>127000</xdr:colOff>
      <xdr:row>98</xdr:row>
      <xdr:rowOff>888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768172"/>
          <a:ext cx="838200" cy="3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143124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2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888</xdr:rowOff>
    </xdr:from>
    <xdr:to>
      <xdr:col>81</xdr:col>
      <xdr:colOff>50800</xdr:colOff>
      <xdr:row>98</xdr:row>
      <xdr:rowOff>4088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802988"/>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74861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19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3797</xdr:rowOff>
    </xdr:from>
    <xdr:to>
      <xdr:col>76</xdr:col>
      <xdr:colOff>114300</xdr:colOff>
      <xdr:row>98</xdr:row>
      <xdr:rowOff>4088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805897"/>
          <a:ext cx="889000" cy="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93865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2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3797</xdr:rowOff>
    </xdr:from>
    <xdr:to>
      <xdr:col>71</xdr:col>
      <xdr:colOff>177800</xdr:colOff>
      <xdr:row>98</xdr:row>
      <xdr:rowOff>16342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805897"/>
          <a:ext cx="889000" cy="1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104734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22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19075</xdr:rowOff>
    </xdr:from>
    <xdr:to>
      <xdr:col>67</xdr:col>
      <xdr:colOff>101600</xdr:colOff>
      <xdr:row>96</xdr:row>
      <xdr:rowOff>120675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4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137202</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25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86722</xdr:rowOff>
    </xdr:from>
    <xdr:to>
      <xdr:col>85</xdr:col>
      <xdr:colOff>177800</xdr:colOff>
      <xdr:row>98</xdr:row>
      <xdr:rowOff>16872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71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1649</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3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121538</xdr:rowOff>
    </xdr:from>
    <xdr:to>
      <xdr:col>81</xdr:col>
      <xdr:colOff>101600</xdr:colOff>
      <xdr:row>98</xdr:row>
      <xdr:rowOff>51688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75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42815</xdr:rowOff>
    </xdr:from>
    <xdr:ext cx="469744"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46428" y="1684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124738</xdr:rowOff>
    </xdr:from>
    <xdr:to>
      <xdr:col>76</xdr:col>
      <xdr:colOff>165100</xdr:colOff>
      <xdr:row>98</xdr:row>
      <xdr:rowOff>54888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75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46015</xdr:rowOff>
    </xdr:from>
    <xdr:ext cx="469744"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57428" y="1684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124447</xdr:rowOff>
    </xdr:from>
    <xdr:to>
      <xdr:col>72</xdr:col>
      <xdr:colOff>38100</xdr:colOff>
      <xdr:row>98</xdr:row>
      <xdr:rowOff>54597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75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45724</xdr:rowOff>
    </xdr:from>
    <xdr:ext cx="469744"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68428" y="1684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136992</xdr:rowOff>
    </xdr:from>
    <xdr:to>
      <xdr:col>67</xdr:col>
      <xdr:colOff>101600</xdr:colOff>
      <xdr:row>98</xdr:row>
      <xdr:rowOff>67142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76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58269</xdr:rowOff>
    </xdr:from>
    <xdr:ext cx="469744"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79428" y="1686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138049</xdr:rowOff>
    </xdr:from>
    <xdr:to>
      <xdr:col>98</xdr:col>
      <xdr:colOff>38100</xdr:colOff>
      <xdr:row>38</xdr:row>
      <xdr:rowOff>68199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4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84726</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99333" y="6256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いずれの項目も類似団体平均を下回っている。今後も、財政を圧迫しないよう適正な資格審査を実施し健全な計画を行う。</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徳島県松茂町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令和５年度はグラウンドの整備等を行ったことにより、大型事業が少なかった令和４年度よりも歳入歳出差引が大幅に減少したことから、実質単年度収支が赤字となった。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徳島県松茂町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全ての会計において黒字となっており、安定した状態にあるといえる。</a:t>
          </a:r>
        </a:p>
        <a:p>
          <a:r>
            <a:rPr kumimoji="1" lang="ja-JP" altLang="en-US" sz="1400">
              <a:latin typeface="ＭＳ ゴシック" pitchFamily="49" charset="-128"/>
              <a:ea typeface="ＭＳ ゴシック" pitchFamily="49" charset="-128"/>
            </a:rPr>
            <a:t>今後は、一般会計からの繰出金の縮減に向けて、使用料の徴収の徹底と事業内容の精査を進め、より一層の財政健全化を図るよう努める。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徳島県松茂町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防災行政無線のデジタル化のために起債した地方債の元金償還が開始したことにより、元利償還金が大幅に増加した。今後も元利償還金は増加する見込みである。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今後は、算入公債費の分析を深め、事業を中長期的な計画の基に執行し、起債の急激な増加抑制に努める。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徳島県松茂町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年度は町民グラウンド整備事業のために</a:t>
          </a:r>
          <a:r>
            <a:rPr kumimoji="1" lang="en-US" altLang="ja-JP" sz="1400">
              <a:latin typeface="ＭＳ ゴシック" pitchFamily="49" charset="-128"/>
              <a:ea typeface="ＭＳ ゴシック" pitchFamily="49" charset="-128"/>
            </a:rPr>
            <a:t>207</a:t>
          </a:r>
          <a:r>
            <a:rPr kumimoji="1" lang="ja-JP" altLang="en-US" sz="1400">
              <a:latin typeface="ＭＳ ゴシック" pitchFamily="49" charset="-128"/>
              <a:ea typeface="ＭＳ ゴシック" pitchFamily="49" charset="-128"/>
            </a:rPr>
            <a:t>百万円起債したため、地方債の現在高が増加した。</a:t>
          </a:r>
        </a:p>
        <a:p>
          <a:r>
            <a:rPr kumimoji="1" lang="ja-JP" altLang="en-US" sz="1400">
              <a:latin typeface="ＭＳ ゴシック" pitchFamily="49" charset="-128"/>
              <a:ea typeface="ＭＳ ゴシック" pitchFamily="49" charset="-128"/>
            </a:rPr>
            <a:t>今後、充当可能財源の確保と起債抑制により健全な財政運営を心がける。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徳島県松茂町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将来の公共施設の更新に備えるために公共施設更新等準備基金に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百万円積み立てたことから、前年度末よりも基金全体での残高は増加した。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歳出の引き締め及び新たな財源の確保を図り、不用意な取り崩しを抑制することで財政の健全な運営を図る。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生活環境整備基金：都市下水路及びゴミ、し尿処理施設等のインフラの整備・更新を目的とする経費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公共施設更新等準備基金：公共施設の更新・大規模改修を目的とする経費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子どもはぐくみ医療費助成事業基金：子どもはぐくみ医療費助成事業の運営を目的とする経費</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将来の公共施設の更新に備えるために公共施設更新等準備基金に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歳出の引き締め及び新たな財源の確保を図り、不用意な取り崩しを抑制することで財政の健全な運営を図る。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特定目的基金への積み立てを優先したため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歳出の引き締め及び新たな財源の確保を図り、不用意な取り崩しを抑制することで財政の健全な運営を図る。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普通交付税で臨時財政対策債償還基金費が算定されたことから、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今後の償還予定等をもとに運用を行う。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7187527</v>
      </c>
      <c r="BO4" s="449"/>
      <c r="BP4" s="449"/>
      <c r="BQ4" s="449"/>
      <c r="BR4" s="449"/>
      <c r="BS4" s="449"/>
      <c r="BT4" s="449"/>
      <c r="BU4" s="450"/>
      <c r="BV4" s="448">
        <v>6962849</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4.5999999999999996</v>
      </c>
      <c r="CU4" s="589"/>
      <c r="CV4" s="589"/>
      <c r="CW4" s="589"/>
      <c r="CX4" s="589"/>
      <c r="CY4" s="589"/>
      <c r="CZ4" s="589"/>
      <c r="DA4" s="590"/>
      <c r="DB4" s="588">
        <v>5.8</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6994888</v>
      </c>
      <c r="BO5" s="420"/>
      <c r="BP5" s="420"/>
      <c r="BQ5" s="420"/>
      <c r="BR5" s="420"/>
      <c r="BS5" s="420"/>
      <c r="BT5" s="420"/>
      <c r="BU5" s="421"/>
      <c r="BV5" s="419">
        <v>6726493</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83.4</v>
      </c>
      <c r="CU5" s="417"/>
      <c r="CV5" s="417"/>
      <c r="CW5" s="417"/>
      <c r="CX5" s="417"/>
      <c r="CY5" s="417"/>
      <c r="CZ5" s="417"/>
      <c r="DA5" s="418"/>
      <c r="DB5" s="416">
        <v>78.900000000000006</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192639</v>
      </c>
      <c r="BO6" s="420"/>
      <c r="BP6" s="420"/>
      <c r="BQ6" s="420"/>
      <c r="BR6" s="420"/>
      <c r="BS6" s="420"/>
      <c r="BT6" s="420"/>
      <c r="BU6" s="421"/>
      <c r="BV6" s="419">
        <v>236356</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84</v>
      </c>
      <c r="CU6" s="563"/>
      <c r="CV6" s="563"/>
      <c r="CW6" s="563"/>
      <c r="CX6" s="563"/>
      <c r="CY6" s="563"/>
      <c r="CZ6" s="563"/>
      <c r="DA6" s="564"/>
      <c r="DB6" s="562">
        <v>80.7</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8964</v>
      </c>
      <c r="BO7" s="420"/>
      <c r="BP7" s="420"/>
      <c r="BQ7" s="420"/>
      <c r="BR7" s="420"/>
      <c r="BS7" s="420"/>
      <c r="BT7" s="420"/>
      <c r="BU7" s="421"/>
      <c r="BV7" s="419">
        <v>11081</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3961531</v>
      </c>
      <c r="CU7" s="420"/>
      <c r="CV7" s="420"/>
      <c r="CW7" s="420"/>
      <c r="CX7" s="420"/>
      <c r="CY7" s="420"/>
      <c r="CZ7" s="420"/>
      <c r="DA7" s="421"/>
      <c r="DB7" s="419">
        <v>3854093</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183675</v>
      </c>
      <c r="BO8" s="420"/>
      <c r="BP8" s="420"/>
      <c r="BQ8" s="420"/>
      <c r="BR8" s="420"/>
      <c r="BS8" s="420"/>
      <c r="BT8" s="420"/>
      <c r="BU8" s="421"/>
      <c r="BV8" s="419">
        <v>225275</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0.82</v>
      </c>
      <c r="CU8" s="523"/>
      <c r="CV8" s="523"/>
      <c r="CW8" s="523"/>
      <c r="CX8" s="523"/>
      <c r="CY8" s="523"/>
      <c r="CZ8" s="523"/>
      <c r="DA8" s="524"/>
      <c r="DB8" s="522">
        <v>0.83</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14583</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-41600</v>
      </c>
      <c r="BO9" s="420"/>
      <c r="BP9" s="420"/>
      <c r="BQ9" s="420"/>
      <c r="BR9" s="420"/>
      <c r="BS9" s="420"/>
      <c r="BT9" s="420"/>
      <c r="BU9" s="421"/>
      <c r="BV9" s="419">
        <v>84886</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2.9</v>
      </c>
      <c r="CU9" s="417"/>
      <c r="CV9" s="417"/>
      <c r="CW9" s="417"/>
      <c r="CX9" s="417"/>
      <c r="CY9" s="417"/>
      <c r="CZ9" s="417"/>
      <c r="DA9" s="418"/>
      <c r="DB9" s="416">
        <v>1.2</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15204</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313563</v>
      </c>
      <c r="BO10" s="420"/>
      <c r="BP10" s="420"/>
      <c r="BQ10" s="420"/>
      <c r="BR10" s="420"/>
      <c r="BS10" s="420"/>
      <c r="BT10" s="420"/>
      <c r="BU10" s="421"/>
      <c r="BV10" s="419">
        <v>294788</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15">
      <c r="A12" s="181"/>
      <c r="B12" s="525" t="s">
        <v>122</v>
      </c>
      <c r="C12" s="526"/>
      <c r="D12" s="526"/>
      <c r="E12" s="526"/>
      <c r="F12" s="526"/>
      <c r="G12" s="526"/>
      <c r="H12" s="526"/>
      <c r="I12" s="526"/>
      <c r="J12" s="526"/>
      <c r="K12" s="527"/>
      <c r="L12" s="534" t="s">
        <v>123</v>
      </c>
      <c r="M12" s="535"/>
      <c r="N12" s="535"/>
      <c r="O12" s="535"/>
      <c r="P12" s="535"/>
      <c r="Q12" s="536"/>
      <c r="R12" s="537">
        <v>14566</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367732</v>
      </c>
      <c r="BO12" s="420"/>
      <c r="BP12" s="420"/>
      <c r="BQ12" s="420"/>
      <c r="BR12" s="420"/>
      <c r="BS12" s="420"/>
      <c r="BT12" s="420"/>
      <c r="BU12" s="421"/>
      <c r="BV12" s="419">
        <v>350000</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129</v>
      </c>
      <c r="N13" s="504"/>
      <c r="O13" s="504"/>
      <c r="P13" s="504"/>
      <c r="Q13" s="505"/>
      <c r="R13" s="506">
        <v>14348</v>
      </c>
      <c r="S13" s="507"/>
      <c r="T13" s="507"/>
      <c r="U13" s="507"/>
      <c r="V13" s="508"/>
      <c r="W13" s="509" t="s">
        <v>130</v>
      </c>
      <c r="X13" s="405"/>
      <c r="Y13" s="405"/>
      <c r="Z13" s="405"/>
      <c r="AA13" s="405"/>
      <c r="AB13" s="406"/>
      <c r="AC13" s="372">
        <v>539</v>
      </c>
      <c r="AD13" s="373"/>
      <c r="AE13" s="373"/>
      <c r="AF13" s="373"/>
      <c r="AG13" s="374"/>
      <c r="AH13" s="372">
        <v>628</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-95769</v>
      </c>
      <c r="BO13" s="420"/>
      <c r="BP13" s="420"/>
      <c r="BQ13" s="420"/>
      <c r="BR13" s="420"/>
      <c r="BS13" s="420"/>
      <c r="BT13" s="420"/>
      <c r="BU13" s="421"/>
      <c r="BV13" s="419">
        <v>29674</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-1.2</v>
      </c>
      <c r="CU13" s="417"/>
      <c r="CV13" s="417"/>
      <c r="CW13" s="417"/>
      <c r="CX13" s="417"/>
      <c r="CY13" s="417"/>
      <c r="CZ13" s="417"/>
      <c r="DA13" s="418"/>
      <c r="DB13" s="416">
        <v>-2.2000000000000002</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14723</v>
      </c>
      <c r="S14" s="507"/>
      <c r="T14" s="507"/>
      <c r="U14" s="507"/>
      <c r="V14" s="508"/>
      <c r="W14" s="510"/>
      <c r="X14" s="408"/>
      <c r="Y14" s="408"/>
      <c r="Z14" s="408"/>
      <c r="AA14" s="408"/>
      <c r="AB14" s="409"/>
      <c r="AC14" s="499">
        <v>7.5</v>
      </c>
      <c r="AD14" s="500"/>
      <c r="AE14" s="500"/>
      <c r="AF14" s="500"/>
      <c r="AG14" s="501"/>
      <c r="AH14" s="499">
        <v>8.6999999999999993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121</v>
      </c>
      <c r="CU14" s="517"/>
      <c r="CV14" s="517"/>
      <c r="CW14" s="517"/>
      <c r="CX14" s="517"/>
      <c r="CY14" s="517"/>
      <c r="CZ14" s="517"/>
      <c r="DA14" s="518"/>
      <c r="DB14" s="516" t="s">
        <v>121</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129</v>
      </c>
      <c r="N15" s="504"/>
      <c r="O15" s="504"/>
      <c r="P15" s="504"/>
      <c r="Q15" s="505"/>
      <c r="R15" s="506">
        <v>14543</v>
      </c>
      <c r="S15" s="507"/>
      <c r="T15" s="507"/>
      <c r="U15" s="507"/>
      <c r="V15" s="508"/>
      <c r="W15" s="509" t="s">
        <v>137</v>
      </c>
      <c r="X15" s="405"/>
      <c r="Y15" s="405"/>
      <c r="Z15" s="405"/>
      <c r="AA15" s="405"/>
      <c r="AB15" s="406"/>
      <c r="AC15" s="372">
        <v>1920</v>
      </c>
      <c r="AD15" s="373"/>
      <c r="AE15" s="373"/>
      <c r="AF15" s="373"/>
      <c r="AG15" s="374"/>
      <c r="AH15" s="372">
        <v>1956</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2663556</v>
      </c>
      <c r="BO15" s="449"/>
      <c r="BP15" s="449"/>
      <c r="BQ15" s="449"/>
      <c r="BR15" s="449"/>
      <c r="BS15" s="449"/>
      <c r="BT15" s="449"/>
      <c r="BU15" s="450"/>
      <c r="BV15" s="448">
        <v>2493418</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26.8</v>
      </c>
      <c r="AD16" s="500"/>
      <c r="AE16" s="500"/>
      <c r="AF16" s="500"/>
      <c r="AG16" s="501"/>
      <c r="AH16" s="499">
        <v>27.2</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3174777</v>
      </c>
      <c r="BO16" s="420"/>
      <c r="BP16" s="420"/>
      <c r="BQ16" s="420"/>
      <c r="BR16" s="420"/>
      <c r="BS16" s="420"/>
      <c r="BT16" s="420"/>
      <c r="BU16" s="421"/>
      <c r="BV16" s="419">
        <v>3053022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4717</v>
      </c>
      <c r="AD17" s="373"/>
      <c r="AE17" s="373"/>
      <c r="AF17" s="373"/>
      <c r="AG17" s="374"/>
      <c r="AH17" s="372">
        <v>4605</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3418083</v>
      </c>
      <c r="BO17" s="420"/>
      <c r="BP17" s="420"/>
      <c r="BQ17" s="420"/>
      <c r="BR17" s="420"/>
      <c r="BS17" s="420"/>
      <c r="BT17" s="420"/>
      <c r="BU17" s="421"/>
      <c r="BV17" s="419">
        <v>3200034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14.34</v>
      </c>
      <c r="M18" s="472"/>
      <c r="N18" s="472"/>
      <c r="O18" s="472"/>
      <c r="P18" s="472"/>
      <c r="Q18" s="472"/>
      <c r="R18" s="473"/>
      <c r="S18" s="473"/>
      <c r="T18" s="473"/>
      <c r="U18" s="473"/>
      <c r="V18" s="474"/>
      <c r="W18" s="490"/>
      <c r="X18" s="491"/>
      <c r="Y18" s="491"/>
      <c r="Z18" s="491"/>
      <c r="AA18" s="491"/>
      <c r="AB18" s="515"/>
      <c r="AC18" s="389">
        <v>65.7</v>
      </c>
      <c r="AD18" s="390"/>
      <c r="AE18" s="390"/>
      <c r="AF18" s="390"/>
      <c r="AG18" s="475"/>
      <c r="AH18" s="389">
        <v>64.099999999999994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3450632</v>
      </c>
      <c r="BO18" s="420"/>
      <c r="BP18" s="420"/>
      <c r="BQ18" s="420"/>
      <c r="BR18" s="420"/>
      <c r="BS18" s="420"/>
      <c r="BT18" s="420"/>
      <c r="BU18" s="421"/>
      <c r="BV18" s="419">
        <v>3260949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1017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5166652</v>
      </c>
      <c r="BO19" s="420"/>
      <c r="BP19" s="420"/>
      <c r="BQ19" s="420"/>
      <c r="BR19" s="420"/>
      <c r="BS19" s="420"/>
      <c r="BT19" s="420"/>
      <c r="BU19" s="421"/>
      <c r="BV19" s="419">
        <v>4925298</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5847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3457650</v>
      </c>
      <c r="BO22" s="449"/>
      <c r="BP22" s="449"/>
      <c r="BQ22" s="449"/>
      <c r="BR22" s="449"/>
      <c r="BS22" s="449"/>
      <c r="BT22" s="449"/>
      <c r="BU22" s="450"/>
      <c r="BV22" s="448">
        <v>3363098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2052980</v>
      </c>
      <c r="BO23" s="420"/>
      <c r="BP23" s="420"/>
      <c r="BQ23" s="420"/>
      <c r="BR23" s="420"/>
      <c r="BS23" s="420"/>
      <c r="BT23" s="420"/>
      <c r="BU23" s="421"/>
      <c r="BV23" s="419">
        <v>1922727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7660</v>
      </c>
      <c r="R24" s="373"/>
      <c r="S24" s="373"/>
      <c r="T24" s="373"/>
      <c r="U24" s="373"/>
      <c r="V24" s="374"/>
      <c r="W24" s="462"/>
      <c r="X24" s="399"/>
      <c r="Y24" s="400"/>
      <c r="Z24" s="375" t="s">
        <v>162</v>
      </c>
      <c r="AA24" s="376"/>
      <c r="AB24" s="376"/>
      <c r="AC24" s="376"/>
      <c r="AD24" s="376"/>
      <c r="AE24" s="376"/>
      <c r="AF24" s="376"/>
      <c r="AG24" s="377"/>
      <c r="AH24" s="372">
        <v>94</v>
      </c>
      <c r="AI24" s="373"/>
      <c r="AJ24" s="373"/>
      <c r="AK24" s="373"/>
      <c r="AL24" s="374"/>
      <c r="AM24" s="372">
        <v>275796</v>
      </c>
      <c r="AN24" s="373"/>
      <c r="AO24" s="373"/>
      <c r="AP24" s="373"/>
      <c r="AQ24" s="373"/>
      <c r="AR24" s="374"/>
      <c r="AS24" s="372">
        <v>2934</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2308724</v>
      </c>
      <c r="BO24" s="420"/>
      <c r="BP24" s="420"/>
      <c r="BQ24" s="420"/>
      <c r="BR24" s="420"/>
      <c r="BS24" s="420"/>
      <c r="BT24" s="420"/>
      <c r="BU24" s="421"/>
      <c r="BV24" s="419">
        <v>2222656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6128</v>
      </c>
      <c r="R25" s="373"/>
      <c r="S25" s="373"/>
      <c r="T25" s="373"/>
      <c r="U25" s="373"/>
      <c r="V25" s="374"/>
      <c r="W25" s="462"/>
      <c r="X25" s="399"/>
      <c r="Y25" s="400"/>
      <c r="Z25" s="375" t="s">
        <v>165</v>
      </c>
      <c r="AA25" s="376"/>
      <c r="AB25" s="376"/>
      <c r="AC25" s="376"/>
      <c r="AD25" s="376"/>
      <c r="AE25" s="376"/>
      <c r="AF25" s="376"/>
      <c r="AG25" s="377"/>
      <c r="AH25" s="372" t="s">
        <v>121</v>
      </c>
      <c r="AI25" s="373"/>
      <c r="AJ25" s="373"/>
      <c r="AK25" s="373"/>
      <c r="AL25" s="374"/>
      <c r="AM25" s="372" t="s">
        <v>121</v>
      </c>
      <c r="AN25" s="373"/>
      <c r="AO25" s="373"/>
      <c r="AP25" s="373"/>
      <c r="AQ25" s="373"/>
      <c r="AR25" s="374"/>
      <c r="AS25" s="372" t="s">
        <v>121</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663930</v>
      </c>
      <c r="BO25" s="449"/>
      <c r="BP25" s="449"/>
      <c r="BQ25" s="449"/>
      <c r="BR25" s="449"/>
      <c r="BS25" s="449"/>
      <c r="BT25" s="449"/>
      <c r="BU25" s="450"/>
      <c r="BV25" s="448">
        <v>640280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5668</v>
      </c>
      <c r="R26" s="373"/>
      <c r="S26" s="373"/>
      <c r="T26" s="373"/>
      <c r="U26" s="373"/>
      <c r="V26" s="374"/>
      <c r="W26" s="462"/>
      <c r="X26" s="399"/>
      <c r="Y26" s="400"/>
      <c r="Z26" s="375" t="s">
        <v>168</v>
      </c>
      <c r="AA26" s="430"/>
      <c r="AB26" s="430"/>
      <c r="AC26" s="430"/>
      <c r="AD26" s="430"/>
      <c r="AE26" s="430"/>
      <c r="AF26" s="430"/>
      <c r="AG26" s="431"/>
      <c r="AH26" s="372">
        <v>12</v>
      </c>
      <c r="AI26" s="373"/>
      <c r="AJ26" s="373"/>
      <c r="AK26" s="373"/>
      <c r="AL26" s="374"/>
      <c r="AM26" s="372">
        <v>36168</v>
      </c>
      <c r="AN26" s="373"/>
      <c r="AO26" s="373"/>
      <c r="AP26" s="373"/>
      <c r="AQ26" s="373"/>
      <c r="AR26" s="374"/>
      <c r="AS26" s="372">
        <v>3014</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v>12160</v>
      </c>
      <c r="BO26" s="420"/>
      <c r="BP26" s="420"/>
      <c r="BQ26" s="420"/>
      <c r="BR26" s="420"/>
      <c r="BS26" s="420"/>
      <c r="BT26" s="420"/>
      <c r="BU26" s="421"/>
      <c r="BV26" s="419">
        <v>11400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3102</v>
      </c>
      <c r="R27" s="373"/>
      <c r="S27" s="373"/>
      <c r="T27" s="373"/>
      <c r="U27" s="373"/>
      <c r="V27" s="374"/>
      <c r="W27" s="462"/>
      <c r="X27" s="399"/>
      <c r="Y27" s="400"/>
      <c r="Z27" s="375" t="s">
        <v>171</v>
      </c>
      <c r="AA27" s="376"/>
      <c r="AB27" s="376"/>
      <c r="AC27" s="376"/>
      <c r="AD27" s="376"/>
      <c r="AE27" s="376"/>
      <c r="AF27" s="376"/>
      <c r="AG27" s="377"/>
      <c r="AH27" s="372">
        <v>13</v>
      </c>
      <c r="AI27" s="373"/>
      <c r="AJ27" s="373"/>
      <c r="AK27" s="373"/>
      <c r="AL27" s="374"/>
      <c r="AM27" s="372">
        <v>38870</v>
      </c>
      <c r="AN27" s="373"/>
      <c r="AO27" s="373"/>
      <c r="AP27" s="373"/>
      <c r="AQ27" s="373"/>
      <c r="AR27" s="374"/>
      <c r="AS27" s="372">
        <v>2990</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121</v>
      </c>
      <c r="BO27" s="454"/>
      <c r="BP27" s="454"/>
      <c r="BQ27" s="454"/>
      <c r="BR27" s="454"/>
      <c r="BS27" s="454"/>
      <c r="BT27" s="454"/>
      <c r="BU27" s="455"/>
      <c r="BV27" s="453" t="s">
        <v>121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2585</v>
      </c>
      <c r="R28" s="373"/>
      <c r="S28" s="373"/>
      <c r="T28" s="373"/>
      <c r="U28" s="373"/>
      <c r="V28" s="374"/>
      <c r="W28" s="462"/>
      <c r="X28" s="399"/>
      <c r="Y28" s="400"/>
      <c r="Z28" s="375" t="s">
        <v>174</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2198385</v>
      </c>
      <c r="BO28" s="449"/>
      <c r="BP28" s="449"/>
      <c r="BQ28" s="449"/>
      <c r="BR28" s="449"/>
      <c r="BS28" s="449"/>
      <c r="BT28" s="449"/>
      <c r="BU28" s="450"/>
      <c r="BV28" s="448">
        <v>2252554</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10</v>
      </c>
      <c r="M29" s="373"/>
      <c r="N29" s="373"/>
      <c r="O29" s="373"/>
      <c r="P29" s="374"/>
      <c r="Q29" s="372">
        <v>2068</v>
      </c>
      <c r="R29" s="373"/>
      <c r="S29" s="373"/>
      <c r="T29" s="373"/>
      <c r="U29" s="373"/>
      <c r="V29" s="374"/>
      <c r="W29" s="463"/>
      <c r="X29" s="464"/>
      <c r="Y29" s="465"/>
      <c r="Z29" s="375" t="s">
        <v>177</v>
      </c>
      <c r="AA29" s="376"/>
      <c r="AB29" s="376"/>
      <c r="AC29" s="376"/>
      <c r="AD29" s="376"/>
      <c r="AE29" s="376"/>
      <c r="AF29" s="376"/>
      <c r="AG29" s="377"/>
      <c r="AH29" s="372">
        <v>107</v>
      </c>
      <c r="AI29" s="373"/>
      <c r="AJ29" s="373"/>
      <c r="AK29" s="373"/>
      <c r="AL29" s="374"/>
      <c r="AM29" s="372">
        <v>314666</v>
      </c>
      <c r="AN29" s="373"/>
      <c r="AO29" s="373"/>
      <c r="AP29" s="373"/>
      <c r="AQ29" s="373"/>
      <c r="AR29" s="374"/>
      <c r="AS29" s="372">
        <v>2941</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241601</v>
      </c>
      <c r="BO29" s="420"/>
      <c r="BP29" s="420"/>
      <c r="BQ29" s="420"/>
      <c r="BR29" s="420"/>
      <c r="BS29" s="420"/>
      <c r="BT29" s="420"/>
      <c r="BU29" s="421"/>
      <c r="BV29" s="419">
        <v>221106</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92.8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2388941</v>
      </c>
      <c r="BO30" s="454"/>
      <c r="BP30" s="454"/>
      <c r="BQ30" s="454"/>
      <c r="BR30" s="454"/>
      <c r="BS30" s="454"/>
      <c r="BT30" s="454"/>
      <c r="BU30" s="455"/>
      <c r="BV30" s="453">
        <v>2274032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水道特別会計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板野東部消防組合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松茂まちづくり推進機構</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長原渡船運行特別会計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下水道特別会計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板野東部青少年育成センター組合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松茂町ほか二町競艇事業組合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徳島県市町村議会議員公務災害補償等組合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徳島県市町村総合事務組合(一般会計)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徳島県市町村総合事務組合(滞納整理機構特別会計)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徳島県後期高齢者医療広域連合(一般会計)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徳島県後期高齢者医療広域連合(後期高齢者医療事業特別会計)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9KCdgD2+CgafHfw3llTV70uc2pYX4GUCTbii7D9EPVxYwiqb9VBZpZp97IQfuyhI/Cc+IJRqL3SMfIngJ5K8aA==" saltValue="AIJ9bfYtmajmKrDvg2YQW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2842216</v>
      </c>
      <c r="S5" s="677"/>
      <c r="T5" s="677"/>
      <c r="U5" s="677"/>
      <c r="V5" s="677"/>
      <c r="W5" s="677"/>
      <c r="X5" s="677"/>
      <c r="Y5" s="702"/>
      <c r="Z5" s="715">
        <v>39.5</v>
      </c>
      <c r="AA5" s="715"/>
      <c r="AB5" s="715"/>
      <c r="AC5" s="715"/>
      <c r="AD5" s="716">
        <v>2842216</v>
      </c>
      <c r="AE5" s="716"/>
      <c r="AF5" s="716"/>
      <c r="AG5" s="716"/>
      <c r="AH5" s="716"/>
      <c r="AI5" s="716"/>
      <c r="AJ5" s="716"/>
      <c r="AK5" s="716"/>
      <c r="AL5" s="703">
        <v>69.2</v>
      </c>
      <c r="AM5" s="685"/>
      <c r="AN5" s="685"/>
      <c r="AO5" s="704"/>
      <c r="AP5" s="679" t="s">
        <v>216</v>
      </c>
      <c r="AQ5" s="680"/>
      <c r="AR5" s="680"/>
      <c r="AS5" s="680"/>
      <c r="AT5" s="680"/>
      <c r="AU5" s="680"/>
      <c r="AV5" s="680"/>
      <c r="AW5" s="680"/>
      <c r="AX5" s="680"/>
      <c r="AY5" s="680"/>
      <c r="AZ5" s="680"/>
      <c r="BA5" s="680"/>
      <c r="BB5" s="680"/>
      <c r="BC5" s="680"/>
      <c r="BD5" s="680"/>
      <c r="BE5" s="680"/>
      <c r="BF5" s="681"/>
      <c r="BG5" s="621">
        <v>2842216</v>
      </c>
      <c r="BH5" s="622"/>
      <c r="BI5" s="622"/>
      <c r="BJ5" s="622"/>
      <c r="BK5" s="622"/>
      <c r="BL5" s="622"/>
      <c r="BM5" s="622"/>
      <c r="BN5" s="623"/>
      <c r="BO5" s="659">
        <v>100</v>
      </c>
      <c r="BP5" s="659"/>
      <c r="BQ5" s="659"/>
      <c r="BR5" s="659"/>
      <c r="BS5" s="660">
        <v>29066</v>
      </c>
      <c r="BT5" s="660"/>
      <c r="BU5" s="660"/>
      <c r="BV5" s="660"/>
      <c r="BW5" s="660"/>
      <c r="BX5" s="660"/>
      <c r="BY5" s="660"/>
      <c r="BZ5" s="660"/>
      <c r="CA5" s="660"/>
      <c r="CB5" s="695"/>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56385</v>
      </c>
      <c r="S6" s="622"/>
      <c r="T6" s="622"/>
      <c r="U6" s="622"/>
      <c r="V6" s="622"/>
      <c r="W6" s="622"/>
      <c r="X6" s="622"/>
      <c r="Y6" s="623"/>
      <c r="Z6" s="659">
        <v>0.8</v>
      </c>
      <c r="AA6" s="659"/>
      <c r="AB6" s="659"/>
      <c r="AC6" s="659"/>
      <c r="AD6" s="660">
        <v>56385</v>
      </c>
      <c r="AE6" s="660"/>
      <c r="AF6" s="660"/>
      <c r="AG6" s="660"/>
      <c r="AH6" s="660"/>
      <c r="AI6" s="660"/>
      <c r="AJ6" s="660"/>
      <c r="AK6" s="660"/>
      <c r="AL6" s="624">
        <v>1.4</v>
      </c>
      <c r="AM6" s="625"/>
      <c r="AN6" s="625"/>
      <c r="AO6" s="661"/>
      <c r="AP6" s="618" t="s">
        <v>221</v>
      </c>
      <c r="AQ6" s="619"/>
      <c r="AR6" s="619"/>
      <c r="AS6" s="619"/>
      <c r="AT6" s="619"/>
      <c r="AU6" s="619"/>
      <c r="AV6" s="619"/>
      <c r="AW6" s="619"/>
      <c r="AX6" s="619"/>
      <c r="AY6" s="619"/>
      <c r="AZ6" s="619"/>
      <c r="BA6" s="619"/>
      <c r="BB6" s="619"/>
      <c r="BC6" s="619"/>
      <c r="BD6" s="619"/>
      <c r="BE6" s="619"/>
      <c r="BF6" s="620"/>
      <c r="BG6" s="621">
        <v>2842216</v>
      </c>
      <c r="BH6" s="622"/>
      <c r="BI6" s="622"/>
      <c r="BJ6" s="622"/>
      <c r="BK6" s="622"/>
      <c r="BL6" s="622"/>
      <c r="BM6" s="622"/>
      <c r="BN6" s="623"/>
      <c r="BO6" s="659">
        <v>100</v>
      </c>
      <c r="BP6" s="659"/>
      <c r="BQ6" s="659"/>
      <c r="BR6" s="659"/>
      <c r="BS6" s="660">
        <v>29066</v>
      </c>
      <c r="BT6" s="660"/>
      <c r="BU6" s="660"/>
      <c r="BV6" s="660"/>
      <c r="BW6" s="660"/>
      <c r="BX6" s="660"/>
      <c r="BY6" s="660"/>
      <c r="BZ6" s="660"/>
      <c r="CA6" s="660"/>
      <c r="CB6" s="695"/>
      <c r="CD6" s="679" t="s">
        <v>222</v>
      </c>
      <c r="CE6" s="680"/>
      <c r="CF6" s="680"/>
      <c r="CG6" s="680"/>
      <c r="CH6" s="680"/>
      <c r="CI6" s="680"/>
      <c r="CJ6" s="680"/>
      <c r="CK6" s="680"/>
      <c r="CL6" s="680"/>
      <c r="CM6" s="680"/>
      <c r="CN6" s="680"/>
      <c r="CO6" s="680"/>
      <c r="CP6" s="680"/>
      <c r="CQ6" s="681"/>
      <c r="CR6" s="621">
        <v>81210</v>
      </c>
      <c r="CS6" s="622"/>
      <c r="CT6" s="622"/>
      <c r="CU6" s="622"/>
      <c r="CV6" s="622"/>
      <c r="CW6" s="622"/>
      <c r="CX6" s="622"/>
      <c r="CY6" s="623"/>
      <c r="CZ6" s="703">
        <v>1.2</v>
      </c>
      <c r="DA6" s="685"/>
      <c r="DB6" s="685"/>
      <c r="DC6" s="705"/>
      <c r="DD6" s="627" t="s">
        <v>121</v>
      </c>
      <c r="DE6" s="622"/>
      <c r="DF6" s="622"/>
      <c r="DG6" s="622"/>
      <c r="DH6" s="622"/>
      <c r="DI6" s="622"/>
      <c r="DJ6" s="622"/>
      <c r="DK6" s="622"/>
      <c r="DL6" s="622"/>
      <c r="DM6" s="622"/>
      <c r="DN6" s="622"/>
      <c r="DO6" s="622"/>
      <c r="DP6" s="623"/>
      <c r="DQ6" s="627">
        <v>81210</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1116</v>
      </c>
      <c r="S7" s="622"/>
      <c r="T7" s="622"/>
      <c r="U7" s="622"/>
      <c r="V7" s="622"/>
      <c r="W7" s="622"/>
      <c r="X7" s="622"/>
      <c r="Y7" s="623"/>
      <c r="Z7" s="659">
        <v>0</v>
      </c>
      <c r="AA7" s="659"/>
      <c r="AB7" s="659"/>
      <c r="AC7" s="659"/>
      <c r="AD7" s="660">
        <v>1116</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1010456</v>
      </c>
      <c r="BH7" s="622"/>
      <c r="BI7" s="622"/>
      <c r="BJ7" s="622"/>
      <c r="BK7" s="622"/>
      <c r="BL7" s="622"/>
      <c r="BM7" s="622"/>
      <c r="BN7" s="623"/>
      <c r="BO7" s="659">
        <v>35.6</v>
      </c>
      <c r="BP7" s="659"/>
      <c r="BQ7" s="659"/>
      <c r="BR7" s="659"/>
      <c r="BS7" s="660">
        <v>29066</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1349783</v>
      </c>
      <c r="CS7" s="622"/>
      <c r="CT7" s="622"/>
      <c r="CU7" s="622"/>
      <c r="CV7" s="622"/>
      <c r="CW7" s="622"/>
      <c r="CX7" s="622"/>
      <c r="CY7" s="623"/>
      <c r="CZ7" s="659">
        <v>19.3</v>
      </c>
      <c r="DA7" s="659"/>
      <c r="DB7" s="659"/>
      <c r="DC7" s="659"/>
      <c r="DD7" s="627">
        <v>7715</v>
      </c>
      <c r="DE7" s="622"/>
      <c r="DF7" s="622"/>
      <c r="DG7" s="622"/>
      <c r="DH7" s="622"/>
      <c r="DI7" s="622"/>
      <c r="DJ7" s="622"/>
      <c r="DK7" s="622"/>
      <c r="DL7" s="622"/>
      <c r="DM7" s="622"/>
      <c r="DN7" s="622"/>
      <c r="DO7" s="622"/>
      <c r="DP7" s="623"/>
      <c r="DQ7" s="627">
        <v>1247510</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21628</v>
      </c>
      <c r="S8" s="622"/>
      <c r="T8" s="622"/>
      <c r="U8" s="622"/>
      <c r="V8" s="622"/>
      <c r="W8" s="622"/>
      <c r="X8" s="622"/>
      <c r="Y8" s="623"/>
      <c r="Z8" s="659">
        <v>0.3</v>
      </c>
      <c r="AA8" s="659"/>
      <c r="AB8" s="659"/>
      <c r="AC8" s="659"/>
      <c r="AD8" s="660">
        <v>21628</v>
      </c>
      <c r="AE8" s="660"/>
      <c r="AF8" s="660"/>
      <c r="AG8" s="660"/>
      <c r="AH8" s="660"/>
      <c r="AI8" s="660"/>
      <c r="AJ8" s="660"/>
      <c r="AK8" s="660"/>
      <c r="AL8" s="624">
        <v>0.5</v>
      </c>
      <c r="AM8" s="625"/>
      <c r="AN8" s="625"/>
      <c r="AO8" s="661"/>
      <c r="AP8" s="618" t="s">
        <v>227</v>
      </c>
      <c r="AQ8" s="619"/>
      <c r="AR8" s="619"/>
      <c r="AS8" s="619"/>
      <c r="AT8" s="619"/>
      <c r="AU8" s="619"/>
      <c r="AV8" s="619"/>
      <c r="AW8" s="619"/>
      <c r="AX8" s="619"/>
      <c r="AY8" s="619"/>
      <c r="AZ8" s="619"/>
      <c r="BA8" s="619"/>
      <c r="BB8" s="619"/>
      <c r="BC8" s="619"/>
      <c r="BD8" s="619"/>
      <c r="BE8" s="619"/>
      <c r="BF8" s="620"/>
      <c r="BG8" s="621">
        <v>23589</v>
      </c>
      <c r="BH8" s="622"/>
      <c r="BI8" s="622"/>
      <c r="BJ8" s="622"/>
      <c r="BK8" s="622"/>
      <c r="BL8" s="622"/>
      <c r="BM8" s="622"/>
      <c r="BN8" s="623"/>
      <c r="BO8" s="659">
        <v>0.8</v>
      </c>
      <c r="BP8" s="659"/>
      <c r="BQ8" s="659"/>
      <c r="BR8" s="659"/>
      <c r="BS8" s="660" t="s">
        <v>121</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2266169</v>
      </c>
      <c r="CS8" s="622"/>
      <c r="CT8" s="622"/>
      <c r="CU8" s="622"/>
      <c r="CV8" s="622"/>
      <c r="CW8" s="622"/>
      <c r="CX8" s="622"/>
      <c r="CY8" s="623"/>
      <c r="CZ8" s="659">
        <v>32.4</v>
      </c>
      <c r="DA8" s="659"/>
      <c r="DB8" s="659"/>
      <c r="DC8" s="659"/>
      <c r="DD8" s="627">
        <v>27401</v>
      </c>
      <c r="DE8" s="622"/>
      <c r="DF8" s="622"/>
      <c r="DG8" s="622"/>
      <c r="DH8" s="622"/>
      <c r="DI8" s="622"/>
      <c r="DJ8" s="622"/>
      <c r="DK8" s="622"/>
      <c r="DL8" s="622"/>
      <c r="DM8" s="622"/>
      <c r="DN8" s="622"/>
      <c r="DO8" s="622"/>
      <c r="DP8" s="623"/>
      <c r="DQ8" s="627">
        <v>1094344</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23035</v>
      </c>
      <c r="S9" s="622"/>
      <c r="T9" s="622"/>
      <c r="U9" s="622"/>
      <c r="V9" s="622"/>
      <c r="W9" s="622"/>
      <c r="X9" s="622"/>
      <c r="Y9" s="623"/>
      <c r="Z9" s="659">
        <v>0.3</v>
      </c>
      <c r="AA9" s="659"/>
      <c r="AB9" s="659"/>
      <c r="AC9" s="659"/>
      <c r="AD9" s="660">
        <v>23035</v>
      </c>
      <c r="AE9" s="660"/>
      <c r="AF9" s="660"/>
      <c r="AG9" s="660"/>
      <c r="AH9" s="660"/>
      <c r="AI9" s="660"/>
      <c r="AJ9" s="660"/>
      <c r="AK9" s="660"/>
      <c r="AL9" s="624">
        <v>0.6</v>
      </c>
      <c r="AM9" s="625"/>
      <c r="AN9" s="625"/>
      <c r="AO9" s="661"/>
      <c r="AP9" s="618" t="s">
        <v>230</v>
      </c>
      <c r="AQ9" s="619"/>
      <c r="AR9" s="619"/>
      <c r="AS9" s="619"/>
      <c r="AT9" s="619"/>
      <c r="AU9" s="619"/>
      <c r="AV9" s="619"/>
      <c r="AW9" s="619"/>
      <c r="AX9" s="619"/>
      <c r="AY9" s="619"/>
      <c r="AZ9" s="619"/>
      <c r="BA9" s="619"/>
      <c r="BB9" s="619"/>
      <c r="BC9" s="619"/>
      <c r="BD9" s="619"/>
      <c r="BE9" s="619"/>
      <c r="BF9" s="620"/>
      <c r="BG9" s="621">
        <v>792489</v>
      </c>
      <c r="BH9" s="622"/>
      <c r="BI9" s="622"/>
      <c r="BJ9" s="622"/>
      <c r="BK9" s="622"/>
      <c r="BL9" s="622"/>
      <c r="BM9" s="622"/>
      <c r="BN9" s="623"/>
      <c r="BO9" s="659">
        <v>27.9</v>
      </c>
      <c r="BP9" s="659"/>
      <c r="BQ9" s="659"/>
      <c r="BR9" s="659"/>
      <c r="BS9" s="660" t="s">
        <v>121</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783699</v>
      </c>
      <c r="CS9" s="622"/>
      <c r="CT9" s="622"/>
      <c r="CU9" s="622"/>
      <c r="CV9" s="622"/>
      <c r="CW9" s="622"/>
      <c r="CX9" s="622"/>
      <c r="CY9" s="623"/>
      <c r="CZ9" s="659">
        <v>11.2</v>
      </c>
      <c r="DA9" s="659"/>
      <c r="DB9" s="659"/>
      <c r="DC9" s="659"/>
      <c r="DD9" s="627">
        <v>93534</v>
      </c>
      <c r="DE9" s="622"/>
      <c r="DF9" s="622"/>
      <c r="DG9" s="622"/>
      <c r="DH9" s="622"/>
      <c r="DI9" s="622"/>
      <c r="DJ9" s="622"/>
      <c r="DK9" s="622"/>
      <c r="DL9" s="622"/>
      <c r="DM9" s="622"/>
      <c r="DN9" s="622"/>
      <c r="DO9" s="622"/>
      <c r="DP9" s="623"/>
      <c r="DQ9" s="627">
        <v>617931</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68161</v>
      </c>
      <c r="BH10" s="622"/>
      <c r="BI10" s="622"/>
      <c r="BJ10" s="622"/>
      <c r="BK10" s="622"/>
      <c r="BL10" s="622"/>
      <c r="BM10" s="622"/>
      <c r="BN10" s="623"/>
      <c r="BO10" s="659">
        <v>2.4</v>
      </c>
      <c r="BP10" s="659"/>
      <c r="BQ10" s="659"/>
      <c r="BR10" s="659"/>
      <c r="BS10" s="660" t="s">
        <v>121</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t="s">
        <v>121</v>
      </c>
      <c r="CS10" s="622"/>
      <c r="CT10" s="622"/>
      <c r="CU10" s="622"/>
      <c r="CV10" s="622"/>
      <c r="CW10" s="622"/>
      <c r="CX10" s="622"/>
      <c r="CY10" s="623"/>
      <c r="CZ10" s="659" t="s">
        <v>121</v>
      </c>
      <c r="DA10" s="659"/>
      <c r="DB10" s="659"/>
      <c r="DC10" s="659"/>
      <c r="DD10" s="627" t="s">
        <v>121</v>
      </c>
      <c r="DE10" s="622"/>
      <c r="DF10" s="622"/>
      <c r="DG10" s="622"/>
      <c r="DH10" s="622"/>
      <c r="DI10" s="622"/>
      <c r="DJ10" s="622"/>
      <c r="DK10" s="622"/>
      <c r="DL10" s="622"/>
      <c r="DM10" s="622"/>
      <c r="DN10" s="622"/>
      <c r="DO10" s="622"/>
      <c r="DP10" s="623"/>
      <c r="DQ10" s="627" t="s">
        <v>121</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373586</v>
      </c>
      <c r="S11" s="622"/>
      <c r="T11" s="622"/>
      <c r="U11" s="622"/>
      <c r="V11" s="622"/>
      <c r="W11" s="622"/>
      <c r="X11" s="622"/>
      <c r="Y11" s="623"/>
      <c r="Z11" s="624">
        <v>5.2</v>
      </c>
      <c r="AA11" s="625"/>
      <c r="AB11" s="625"/>
      <c r="AC11" s="626"/>
      <c r="AD11" s="627">
        <v>373586</v>
      </c>
      <c r="AE11" s="622"/>
      <c r="AF11" s="622"/>
      <c r="AG11" s="622"/>
      <c r="AH11" s="622"/>
      <c r="AI11" s="622"/>
      <c r="AJ11" s="622"/>
      <c r="AK11" s="623"/>
      <c r="AL11" s="624">
        <v>9.1</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126217</v>
      </c>
      <c r="BH11" s="622"/>
      <c r="BI11" s="622"/>
      <c r="BJ11" s="622"/>
      <c r="BK11" s="622"/>
      <c r="BL11" s="622"/>
      <c r="BM11" s="622"/>
      <c r="BN11" s="623"/>
      <c r="BO11" s="659">
        <v>4.4000000000000004</v>
      </c>
      <c r="BP11" s="659"/>
      <c r="BQ11" s="659"/>
      <c r="BR11" s="659"/>
      <c r="BS11" s="660">
        <v>29066</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125608</v>
      </c>
      <c r="CS11" s="622"/>
      <c r="CT11" s="622"/>
      <c r="CU11" s="622"/>
      <c r="CV11" s="622"/>
      <c r="CW11" s="622"/>
      <c r="CX11" s="622"/>
      <c r="CY11" s="623"/>
      <c r="CZ11" s="659">
        <v>1.8</v>
      </c>
      <c r="DA11" s="659"/>
      <c r="DB11" s="659"/>
      <c r="DC11" s="659"/>
      <c r="DD11" s="627">
        <v>62843</v>
      </c>
      <c r="DE11" s="622"/>
      <c r="DF11" s="622"/>
      <c r="DG11" s="622"/>
      <c r="DH11" s="622"/>
      <c r="DI11" s="622"/>
      <c r="DJ11" s="622"/>
      <c r="DK11" s="622"/>
      <c r="DL11" s="622"/>
      <c r="DM11" s="622"/>
      <c r="DN11" s="622"/>
      <c r="DO11" s="622"/>
      <c r="DP11" s="623"/>
      <c r="DQ11" s="627">
        <v>90069</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121</v>
      </c>
      <c r="S12" s="622"/>
      <c r="T12" s="622"/>
      <c r="U12" s="622"/>
      <c r="V12" s="622"/>
      <c r="W12" s="622"/>
      <c r="X12" s="622"/>
      <c r="Y12" s="623"/>
      <c r="Z12" s="659" t="s">
        <v>121</v>
      </c>
      <c r="AA12" s="659"/>
      <c r="AB12" s="659"/>
      <c r="AC12" s="659"/>
      <c r="AD12" s="660" t="s">
        <v>121</v>
      </c>
      <c r="AE12" s="660"/>
      <c r="AF12" s="660"/>
      <c r="AG12" s="660"/>
      <c r="AH12" s="660"/>
      <c r="AI12" s="660"/>
      <c r="AJ12" s="660"/>
      <c r="AK12" s="660"/>
      <c r="AL12" s="624" t="s">
        <v>121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1617361</v>
      </c>
      <c r="BH12" s="622"/>
      <c r="BI12" s="622"/>
      <c r="BJ12" s="622"/>
      <c r="BK12" s="622"/>
      <c r="BL12" s="622"/>
      <c r="BM12" s="622"/>
      <c r="BN12" s="623"/>
      <c r="BO12" s="659">
        <v>56.9</v>
      </c>
      <c r="BP12" s="659"/>
      <c r="BQ12" s="659"/>
      <c r="BR12" s="659"/>
      <c r="BS12" s="660" t="s">
        <v>121</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63307</v>
      </c>
      <c r="CS12" s="622"/>
      <c r="CT12" s="622"/>
      <c r="CU12" s="622"/>
      <c r="CV12" s="622"/>
      <c r="CW12" s="622"/>
      <c r="CX12" s="622"/>
      <c r="CY12" s="623"/>
      <c r="CZ12" s="659">
        <v>0.9</v>
      </c>
      <c r="DA12" s="659"/>
      <c r="DB12" s="659"/>
      <c r="DC12" s="659"/>
      <c r="DD12" s="627" t="s">
        <v>121</v>
      </c>
      <c r="DE12" s="622"/>
      <c r="DF12" s="622"/>
      <c r="DG12" s="622"/>
      <c r="DH12" s="622"/>
      <c r="DI12" s="622"/>
      <c r="DJ12" s="622"/>
      <c r="DK12" s="622"/>
      <c r="DL12" s="622"/>
      <c r="DM12" s="622"/>
      <c r="DN12" s="622"/>
      <c r="DO12" s="622"/>
      <c r="DP12" s="623"/>
      <c r="DQ12" s="627">
        <v>35288</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1534086</v>
      </c>
      <c r="BH13" s="622"/>
      <c r="BI13" s="622"/>
      <c r="BJ13" s="622"/>
      <c r="BK13" s="622"/>
      <c r="BL13" s="622"/>
      <c r="BM13" s="622"/>
      <c r="BN13" s="623"/>
      <c r="BO13" s="659">
        <v>54</v>
      </c>
      <c r="BP13" s="659"/>
      <c r="BQ13" s="659"/>
      <c r="BR13" s="659"/>
      <c r="BS13" s="660" t="s">
        <v>121</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674045</v>
      </c>
      <c r="CS13" s="622"/>
      <c r="CT13" s="622"/>
      <c r="CU13" s="622"/>
      <c r="CV13" s="622"/>
      <c r="CW13" s="622"/>
      <c r="CX13" s="622"/>
      <c r="CY13" s="623"/>
      <c r="CZ13" s="659">
        <v>9.6</v>
      </c>
      <c r="DA13" s="659"/>
      <c r="DB13" s="659"/>
      <c r="DC13" s="659"/>
      <c r="DD13" s="627">
        <v>122803</v>
      </c>
      <c r="DE13" s="622"/>
      <c r="DF13" s="622"/>
      <c r="DG13" s="622"/>
      <c r="DH13" s="622"/>
      <c r="DI13" s="622"/>
      <c r="DJ13" s="622"/>
      <c r="DK13" s="622"/>
      <c r="DL13" s="622"/>
      <c r="DM13" s="622"/>
      <c r="DN13" s="622"/>
      <c r="DO13" s="622"/>
      <c r="DP13" s="623"/>
      <c r="DQ13" s="627">
        <v>593320</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426</v>
      </c>
      <c r="S14" s="622"/>
      <c r="T14" s="622"/>
      <c r="U14" s="622"/>
      <c r="V14" s="622"/>
      <c r="W14" s="622"/>
      <c r="X14" s="622"/>
      <c r="Y14" s="623"/>
      <c r="Z14" s="659">
        <v>0</v>
      </c>
      <c r="AA14" s="659"/>
      <c r="AB14" s="659"/>
      <c r="AC14" s="659"/>
      <c r="AD14" s="660">
        <v>426</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60351</v>
      </c>
      <c r="BH14" s="622"/>
      <c r="BI14" s="622"/>
      <c r="BJ14" s="622"/>
      <c r="BK14" s="622"/>
      <c r="BL14" s="622"/>
      <c r="BM14" s="622"/>
      <c r="BN14" s="623"/>
      <c r="BO14" s="659">
        <v>2.1</v>
      </c>
      <c r="BP14" s="659"/>
      <c r="BQ14" s="659"/>
      <c r="BR14" s="659"/>
      <c r="BS14" s="660" t="s">
        <v>121</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337922</v>
      </c>
      <c r="CS14" s="622"/>
      <c r="CT14" s="622"/>
      <c r="CU14" s="622"/>
      <c r="CV14" s="622"/>
      <c r="CW14" s="622"/>
      <c r="CX14" s="622"/>
      <c r="CY14" s="623"/>
      <c r="CZ14" s="659">
        <v>4.8</v>
      </c>
      <c r="DA14" s="659"/>
      <c r="DB14" s="659"/>
      <c r="DC14" s="659"/>
      <c r="DD14" s="627">
        <v>283</v>
      </c>
      <c r="DE14" s="622"/>
      <c r="DF14" s="622"/>
      <c r="DG14" s="622"/>
      <c r="DH14" s="622"/>
      <c r="DI14" s="622"/>
      <c r="DJ14" s="622"/>
      <c r="DK14" s="622"/>
      <c r="DL14" s="622"/>
      <c r="DM14" s="622"/>
      <c r="DN14" s="622"/>
      <c r="DO14" s="622"/>
      <c r="DP14" s="623"/>
      <c r="DQ14" s="627">
        <v>325521</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154048</v>
      </c>
      <c r="BH15" s="622"/>
      <c r="BI15" s="622"/>
      <c r="BJ15" s="622"/>
      <c r="BK15" s="622"/>
      <c r="BL15" s="622"/>
      <c r="BM15" s="622"/>
      <c r="BN15" s="623"/>
      <c r="BO15" s="659">
        <v>5.4</v>
      </c>
      <c r="BP15" s="659"/>
      <c r="BQ15" s="659"/>
      <c r="BR15" s="659"/>
      <c r="BS15" s="660" t="s">
        <v>121</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1161937</v>
      </c>
      <c r="CS15" s="622"/>
      <c r="CT15" s="622"/>
      <c r="CU15" s="622"/>
      <c r="CV15" s="622"/>
      <c r="CW15" s="622"/>
      <c r="CX15" s="622"/>
      <c r="CY15" s="623"/>
      <c r="CZ15" s="659">
        <v>16.600000000000001</v>
      </c>
      <c r="DA15" s="659"/>
      <c r="DB15" s="659"/>
      <c r="DC15" s="659"/>
      <c r="DD15" s="627">
        <v>372350</v>
      </c>
      <c r="DE15" s="622"/>
      <c r="DF15" s="622"/>
      <c r="DG15" s="622"/>
      <c r="DH15" s="622"/>
      <c r="DI15" s="622"/>
      <c r="DJ15" s="622"/>
      <c r="DK15" s="622"/>
      <c r="DL15" s="622"/>
      <c r="DM15" s="622"/>
      <c r="DN15" s="622"/>
      <c r="DO15" s="622"/>
      <c r="DP15" s="623"/>
      <c r="DQ15" s="627">
        <v>739374</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4959</v>
      </c>
      <c r="S16" s="622"/>
      <c r="T16" s="622"/>
      <c r="U16" s="622"/>
      <c r="V16" s="622"/>
      <c r="W16" s="622"/>
      <c r="X16" s="622"/>
      <c r="Y16" s="623"/>
      <c r="Z16" s="659">
        <v>0.1</v>
      </c>
      <c r="AA16" s="659"/>
      <c r="AB16" s="659"/>
      <c r="AC16" s="659"/>
      <c r="AD16" s="660">
        <v>4959</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t="s">
        <v>121</v>
      </c>
      <c r="CS16" s="622"/>
      <c r="CT16" s="622"/>
      <c r="CU16" s="622"/>
      <c r="CV16" s="622"/>
      <c r="CW16" s="622"/>
      <c r="CX16" s="622"/>
      <c r="CY16" s="623"/>
      <c r="CZ16" s="659" t="s">
        <v>121</v>
      </c>
      <c r="DA16" s="659"/>
      <c r="DB16" s="659"/>
      <c r="DC16" s="659"/>
      <c r="DD16" s="627" t="s">
        <v>121</v>
      </c>
      <c r="DE16" s="622"/>
      <c r="DF16" s="622"/>
      <c r="DG16" s="622"/>
      <c r="DH16" s="622"/>
      <c r="DI16" s="622"/>
      <c r="DJ16" s="622"/>
      <c r="DK16" s="622"/>
      <c r="DL16" s="622"/>
      <c r="DM16" s="622"/>
      <c r="DN16" s="622"/>
      <c r="DO16" s="622"/>
      <c r="DP16" s="623"/>
      <c r="DQ16" s="627" t="s">
        <v>121</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52021</v>
      </c>
      <c r="S17" s="622"/>
      <c r="T17" s="622"/>
      <c r="U17" s="622"/>
      <c r="V17" s="622"/>
      <c r="W17" s="622"/>
      <c r="X17" s="622"/>
      <c r="Y17" s="623"/>
      <c r="Z17" s="659">
        <v>0.7</v>
      </c>
      <c r="AA17" s="659"/>
      <c r="AB17" s="659"/>
      <c r="AC17" s="659"/>
      <c r="AD17" s="660">
        <v>52021</v>
      </c>
      <c r="AE17" s="660"/>
      <c r="AF17" s="660"/>
      <c r="AG17" s="660"/>
      <c r="AH17" s="660"/>
      <c r="AI17" s="660"/>
      <c r="AJ17" s="660"/>
      <c r="AK17" s="660"/>
      <c r="AL17" s="624">
        <v>1.3</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151208</v>
      </c>
      <c r="CS17" s="622"/>
      <c r="CT17" s="622"/>
      <c r="CU17" s="622"/>
      <c r="CV17" s="622"/>
      <c r="CW17" s="622"/>
      <c r="CX17" s="622"/>
      <c r="CY17" s="623"/>
      <c r="CZ17" s="659">
        <v>2.2000000000000002</v>
      </c>
      <c r="DA17" s="659"/>
      <c r="DB17" s="659"/>
      <c r="DC17" s="659"/>
      <c r="DD17" s="627" t="s">
        <v>121</v>
      </c>
      <c r="DE17" s="622"/>
      <c r="DF17" s="622"/>
      <c r="DG17" s="622"/>
      <c r="DH17" s="622"/>
      <c r="DI17" s="622"/>
      <c r="DJ17" s="622"/>
      <c r="DK17" s="622"/>
      <c r="DL17" s="622"/>
      <c r="DM17" s="622"/>
      <c r="DN17" s="622"/>
      <c r="DO17" s="622"/>
      <c r="DP17" s="623"/>
      <c r="DQ17" s="627">
        <v>149446</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11258</v>
      </c>
      <c r="S18" s="622"/>
      <c r="T18" s="622"/>
      <c r="U18" s="622"/>
      <c r="V18" s="622"/>
      <c r="W18" s="622"/>
      <c r="X18" s="622"/>
      <c r="Y18" s="623"/>
      <c r="Z18" s="659">
        <v>0.2</v>
      </c>
      <c r="AA18" s="659"/>
      <c r="AB18" s="659"/>
      <c r="AC18" s="659"/>
      <c r="AD18" s="660">
        <v>11258</v>
      </c>
      <c r="AE18" s="660"/>
      <c r="AF18" s="660"/>
      <c r="AG18" s="660"/>
      <c r="AH18" s="660"/>
      <c r="AI18" s="660"/>
      <c r="AJ18" s="660"/>
      <c r="AK18" s="660"/>
      <c r="AL18" s="624">
        <v>0.3</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9786</v>
      </c>
      <c r="S19" s="622"/>
      <c r="T19" s="622"/>
      <c r="U19" s="622"/>
      <c r="V19" s="622"/>
      <c r="W19" s="622"/>
      <c r="X19" s="622"/>
      <c r="Y19" s="623"/>
      <c r="Z19" s="659">
        <v>0.1</v>
      </c>
      <c r="AA19" s="659"/>
      <c r="AB19" s="659"/>
      <c r="AC19" s="659"/>
      <c r="AD19" s="660">
        <v>9786</v>
      </c>
      <c r="AE19" s="660"/>
      <c r="AF19" s="660"/>
      <c r="AG19" s="660"/>
      <c r="AH19" s="660"/>
      <c r="AI19" s="660"/>
      <c r="AJ19" s="660"/>
      <c r="AK19" s="660"/>
      <c r="AL19" s="624">
        <v>0.2</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121</v>
      </c>
      <c r="BH19" s="622"/>
      <c r="BI19" s="622"/>
      <c r="BJ19" s="622"/>
      <c r="BK19" s="622"/>
      <c r="BL19" s="622"/>
      <c r="BM19" s="622"/>
      <c r="BN19" s="623"/>
      <c r="BO19" s="659" t="s">
        <v>121</v>
      </c>
      <c r="BP19" s="659"/>
      <c r="BQ19" s="659"/>
      <c r="BR19" s="659"/>
      <c r="BS19" s="660" t="s">
        <v>121</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v>1472</v>
      </c>
      <c r="S20" s="622"/>
      <c r="T20" s="622"/>
      <c r="U20" s="622"/>
      <c r="V20" s="622"/>
      <c r="W20" s="622"/>
      <c r="X20" s="622"/>
      <c r="Y20" s="623"/>
      <c r="Z20" s="659">
        <v>0</v>
      </c>
      <c r="AA20" s="659"/>
      <c r="AB20" s="659"/>
      <c r="AC20" s="659"/>
      <c r="AD20" s="660">
        <v>1472</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121</v>
      </c>
      <c r="BH20" s="622"/>
      <c r="BI20" s="622"/>
      <c r="BJ20" s="622"/>
      <c r="BK20" s="622"/>
      <c r="BL20" s="622"/>
      <c r="BM20" s="622"/>
      <c r="BN20" s="623"/>
      <c r="BO20" s="659" t="s">
        <v>121</v>
      </c>
      <c r="BP20" s="659"/>
      <c r="BQ20" s="659"/>
      <c r="BR20" s="659"/>
      <c r="BS20" s="660" t="s">
        <v>121</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6994888</v>
      </c>
      <c r="CS20" s="622"/>
      <c r="CT20" s="622"/>
      <c r="CU20" s="622"/>
      <c r="CV20" s="622"/>
      <c r="CW20" s="622"/>
      <c r="CX20" s="622"/>
      <c r="CY20" s="623"/>
      <c r="CZ20" s="659">
        <v>100</v>
      </c>
      <c r="DA20" s="659"/>
      <c r="DB20" s="659"/>
      <c r="DC20" s="659"/>
      <c r="DD20" s="627">
        <v>686929</v>
      </c>
      <c r="DE20" s="622"/>
      <c r="DF20" s="622"/>
      <c r="DG20" s="622"/>
      <c r="DH20" s="622"/>
      <c r="DI20" s="622"/>
      <c r="DJ20" s="622"/>
      <c r="DK20" s="622"/>
      <c r="DL20" s="622"/>
      <c r="DM20" s="622"/>
      <c r="DN20" s="622"/>
      <c r="DO20" s="622"/>
      <c r="DP20" s="623"/>
      <c r="DQ20" s="627">
        <v>4974013</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643226</v>
      </c>
      <c r="S21" s="622"/>
      <c r="T21" s="622"/>
      <c r="U21" s="622"/>
      <c r="V21" s="622"/>
      <c r="W21" s="622"/>
      <c r="X21" s="622"/>
      <c r="Y21" s="623"/>
      <c r="Z21" s="659">
        <v>8.9</v>
      </c>
      <c r="AA21" s="659"/>
      <c r="AB21" s="659"/>
      <c r="AC21" s="659"/>
      <c r="AD21" s="660">
        <v>511221</v>
      </c>
      <c r="AE21" s="660"/>
      <c r="AF21" s="660"/>
      <c r="AG21" s="660"/>
      <c r="AH21" s="660"/>
      <c r="AI21" s="660"/>
      <c r="AJ21" s="660"/>
      <c r="AK21" s="660"/>
      <c r="AL21" s="624">
        <v>12.4</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121</v>
      </c>
      <c r="BH21" s="622"/>
      <c r="BI21" s="622"/>
      <c r="BJ21" s="622"/>
      <c r="BK21" s="622"/>
      <c r="BL21" s="622"/>
      <c r="BM21" s="622"/>
      <c r="BN21" s="623"/>
      <c r="BO21" s="659" t="s">
        <v>121</v>
      </c>
      <c r="BP21" s="659"/>
      <c r="BQ21" s="659"/>
      <c r="BR21" s="659"/>
      <c r="BS21" s="660" t="s">
        <v>121</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511221</v>
      </c>
      <c r="S22" s="622"/>
      <c r="T22" s="622"/>
      <c r="U22" s="622"/>
      <c r="V22" s="622"/>
      <c r="W22" s="622"/>
      <c r="X22" s="622"/>
      <c r="Y22" s="623"/>
      <c r="Z22" s="659">
        <v>7.1</v>
      </c>
      <c r="AA22" s="659"/>
      <c r="AB22" s="659"/>
      <c r="AC22" s="659"/>
      <c r="AD22" s="660">
        <v>511221</v>
      </c>
      <c r="AE22" s="660"/>
      <c r="AF22" s="660"/>
      <c r="AG22" s="660"/>
      <c r="AH22" s="660"/>
      <c r="AI22" s="660"/>
      <c r="AJ22" s="660"/>
      <c r="AK22" s="660"/>
      <c r="AL22" s="624">
        <v>12.4</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695"/>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132005</v>
      </c>
      <c r="S23" s="622"/>
      <c r="T23" s="622"/>
      <c r="U23" s="622"/>
      <c r="V23" s="622"/>
      <c r="W23" s="622"/>
      <c r="X23" s="622"/>
      <c r="Y23" s="623"/>
      <c r="Z23" s="659">
        <v>1.8</v>
      </c>
      <c r="AA23" s="659"/>
      <c r="AB23" s="659"/>
      <c r="AC23" s="659"/>
      <c r="AD23" s="660" t="s">
        <v>121</v>
      </c>
      <c r="AE23" s="660"/>
      <c r="AF23" s="660"/>
      <c r="AG23" s="660"/>
      <c r="AH23" s="660"/>
      <c r="AI23" s="660"/>
      <c r="AJ23" s="660"/>
      <c r="AK23" s="660"/>
      <c r="AL23" s="624" t="s">
        <v>121</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121</v>
      </c>
      <c r="BH23" s="622"/>
      <c r="BI23" s="622"/>
      <c r="BJ23" s="622"/>
      <c r="BK23" s="622"/>
      <c r="BL23" s="622"/>
      <c r="BM23" s="622"/>
      <c r="BN23" s="623"/>
      <c r="BO23" s="659" t="s">
        <v>121</v>
      </c>
      <c r="BP23" s="659"/>
      <c r="BQ23" s="659"/>
      <c r="BR23" s="659"/>
      <c r="BS23" s="660" t="s">
        <v>121</v>
      </c>
      <c r="BT23" s="660"/>
      <c r="BU23" s="660"/>
      <c r="BV23" s="660"/>
      <c r="BW23" s="660"/>
      <c r="BX23" s="660"/>
      <c r="BY23" s="660"/>
      <c r="BZ23" s="660"/>
      <c r="CA23" s="660"/>
      <c r="CB23" s="695"/>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121</v>
      </c>
      <c r="S24" s="622"/>
      <c r="T24" s="622"/>
      <c r="U24" s="622"/>
      <c r="V24" s="622"/>
      <c r="W24" s="622"/>
      <c r="X24" s="622"/>
      <c r="Y24" s="623"/>
      <c r="Z24" s="659" t="s">
        <v>121</v>
      </c>
      <c r="AA24" s="659"/>
      <c r="AB24" s="659"/>
      <c r="AC24" s="659"/>
      <c r="AD24" s="660" t="s">
        <v>121</v>
      </c>
      <c r="AE24" s="660"/>
      <c r="AF24" s="660"/>
      <c r="AG24" s="660"/>
      <c r="AH24" s="660"/>
      <c r="AI24" s="660"/>
      <c r="AJ24" s="660"/>
      <c r="AK24" s="660"/>
      <c r="AL24" s="624" t="s">
        <v>121</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695"/>
      <c r="CD24" s="679" t="s">
        <v>279</v>
      </c>
      <c r="CE24" s="680"/>
      <c r="CF24" s="680"/>
      <c r="CG24" s="680"/>
      <c r="CH24" s="680"/>
      <c r="CI24" s="680"/>
      <c r="CJ24" s="680"/>
      <c r="CK24" s="680"/>
      <c r="CL24" s="680"/>
      <c r="CM24" s="680"/>
      <c r="CN24" s="680"/>
      <c r="CO24" s="680"/>
      <c r="CP24" s="680"/>
      <c r="CQ24" s="681"/>
      <c r="CR24" s="676">
        <v>2565810</v>
      </c>
      <c r="CS24" s="677"/>
      <c r="CT24" s="677"/>
      <c r="CU24" s="677"/>
      <c r="CV24" s="677"/>
      <c r="CW24" s="677"/>
      <c r="CX24" s="677"/>
      <c r="CY24" s="702"/>
      <c r="CZ24" s="703">
        <v>36.700000000000003</v>
      </c>
      <c r="DA24" s="685"/>
      <c r="DB24" s="685"/>
      <c r="DC24" s="705"/>
      <c r="DD24" s="701">
        <v>1559942</v>
      </c>
      <c r="DE24" s="677"/>
      <c r="DF24" s="677"/>
      <c r="DG24" s="677"/>
      <c r="DH24" s="677"/>
      <c r="DI24" s="677"/>
      <c r="DJ24" s="677"/>
      <c r="DK24" s="702"/>
      <c r="DL24" s="701">
        <v>1463503</v>
      </c>
      <c r="DM24" s="677"/>
      <c r="DN24" s="677"/>
      <c r="DO24" s="677"/>
      <c r="DP24" s="677"/>
      <c r="DQ24" s="677"/>
      <c r="DR24" s="677"/>
      <c r="DS24" s="677"/>
      <c r="DT24" s="677"/>
      <c r="DU24" s="677"/>
      <c r="DV24" s="702"/>
      <c r="DW24" s="703">
        <v>35.4</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4029856</v>
      </c>
      <c r="S25" s="622"/>
      <c r="T25" s="622"/>
      <c r="U25" s="622"/>
      <c r="V25" s="622"/>
      <c r="W25" s="622"/>
      <c r="X25" s="622"/>
      <c r="Y25" s="623"/>
      <c r="Z25" s="659">
        <v>56.1</v>
      </c>
      <c r="AA25" s="659"/>
      <c r="AB25" s="659"/>
      <c r="AC25" s="659"/>
      <c r="AD25" s="660">
        <v>3897851</v>
      </c>
      <c r="AE25" s="660"/>
      <c r="AF25" s="660"/>
      <c r="AG25" s="660"/>
      <c r="AH25" s="660"/>
      <c r="AI25" s="660"/>
      <c r="AJ25" s="660"/>
      <c r="AK25" s="660"/>
      <c r="AL25" s="624">
        <v>94.9</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1150968</v>
      </c>
      <c r="CS25" s="634"/>
      <c r="CT25" s="634"/>
      <c r="CU25" s="634"/>
      <c r="CV25" s="634"/>
      <c r="CW25" s="634"/>
      <c r="CX25" s="634"/>
      <c r="CY25" s="635"/>
      <c r="CZ25" s="624">
        <v>16.5</v>
      </c>
      <c r="DA25" s="636"/>
      <c r="DB25" s="636"/>
      <c r="DC25" s="637"/>
      <c r="DD25" s="627">
        <v>1059158</v>
      </c>
      <c r="DE25" s="634"/>
      <c r="DF25" s="634"/>
      <c r="DG25" s="634"/>
      <c r="DH25" s="634"/>
      <c r="DI25" s="634"/>
      <c r="DJ25" s="634"/>
      <c r="DK25" s="635"/>
      <c r="DL25" s="627">
        <v>962719</v>
      </c>
      <c r="DM25" s="634"/>
      <c r="DN25" s="634"/>
      <c r="DO25" s="634"/>
      <c r="DP25" s="634"/>
      <c r="DQ25" s="634"/>
      <c r="DR25" s="634"/>
      <c r="DS25" s="634"/>
      <c r="DT25" s="634"/>
      <c r="DU25" s="634"/>
      <c r="DV25" s="635"/>
      <c r="DW25" s="624">
        <v>23.3</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1262</v>
      </c>
      <c r="S26" s="622"/>
      <c r="T26" s="622"/>
      <c r="U26" s="622"/>
      <c r="V26" s="622"/>
      <c r="W26" s="622"/>
      <c r="X26" s="622"/>
      <c r="Y26" s="623"/>
      <c r="Z26" s="659">
        <v>0</v>
      </c>
      <c r="AA26" s="659"/>
      <c r="AB26" s="659"/>
      <c r="AC26" s="659"/>
      <c r="AD26" s="660">
        <v>1262</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593289</v>
      </c>
      <c r="CS26" s="622"/>
      <c r="CT26" s="622"/>
      <c r="CU26" s="622"/>
      <c r="CV26" s="622"/>
      <c r="CW26" s="622"/>
      <c r="CX26" s="622"/>
      <c r="CY26" s="623"/>
      <c r="CZ26" s="624">
        <v>8.5</v>
      </c>
      <c r="DA26" s="636"/>
      <c r="DB26" s="636"/>
      <c r="DC26" s="637"/>
      <c r="DD26" s="627">
        <v>547435</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39138</v>
      </c>
      <c r="S27" s="622"/>
      <c r="T27" s="622"/>
      <c r="U27" s="622"/>
      <c r="V27" s="622"/>
      <c r="W27" s="622"/>
      <c r="X27" s="622"/>
      <c r="Y27" s="623"/>
      <c r="Z27" s="659">
        <v>0.5</v>
      </c>
      <c r="AA27" s="659"/>
      <c r="AB27" s="659"/>
      <c r="AC27" s="659"/>
      <c r="AD27" s="660" t="s">
        <v>121</v>
      </c>
      <c r="AE27" s="660"/>
      <c r="AF27" s="660"/>
      <c r="AG27" s="660"/>
      <c r="AH27" s="660"/>
      <c r="AI27" s="660"/>
      <c r="AJ27" s="660"/>
      <c r="AK27" s="660"/>
      <c r="AL27" s="624" t="s">
        <v>121</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2842216</v>
      </c>
      <c r="BH27" s="622"/>
      <c r="BI27" s="622"/>
      <c r="BJ27" s="622"/>
      <c r="BK27" s="622"/>
      <c r="BL27" s="622"/>
      <c r="BM27" s="622"/>
      <c r="BN27" s="623"/>
      <c r="BO27" s="659">
        <v>100</v>
      </c>
      <c r="BP27" s="659"/>
      <c r="BQ27" s="659"/>
      <c r="BR27" s="659"/>
      <c r="BS27" s="660">
        <v>29066</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1263634</v>
      </c>
      <c r="CS27" s="634"/>
      <c r="CT27" s="634"/>
      <c r="CU27" s="634"/>
      <c r="CV27" s="634"/>
      <c r="CW27" s="634"/>
      <c r="CX27" s="634"/>
      <c r="CY27" s="635"/>
      <c r="CZ27" s="624">
        <v>18.100000000000001</v>
      </c>
      <c r="DA27" s="636"/>
      <c r="DB27" s="636"/>
      <c r="DC27" s="637"/>
      <c r="DD27" s="627">
        <v>351338</v>
      </c>
      <c r="DE27" s="634"/>
      <c r="DF27" s="634"/>
      <c r="DG27" s="634"/>
      <c r="DH27" s="634"/>
      <c r="DI27" s="634"/>
      <c r="DJ27" s="634"/>
      <c r="DK27" s="635"/>
      <c r="DL27" s="627">
        <v>351338</v>
      </c>
      <c r="DM27" s="634"/>
      <c r="DN27" s="634"/>
      <c r="DO27" s="634"/>
      <c r="DP27" s="634"/>
      <c r="DQ27" s="634"/>
      <c r="DR27" s="634"/>
      <c r="DS27" s="634"/>
      <c r="DT27" s="634"/>
      <c r="DU27" s="634"/>
      <c r="DV27" s="635"/>
      <c r="DW27" s="624">
        <v>8.5</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60774</v>
      </c>
      <c r="S28" s="622"/>
      <c r="T28" s="622"/>
      <c r="U28" s="622"/>
      <c r="V28" s="622"/>
      <c r="W28" s="622"/>
      <c r="X28" s="622"/>
      <c r="Y28" s="623"/>
      <c r="Z28" s="659">
        <v>0.8</v>
      </c>
      <c r="AA28" s="659"/>
      <c r="AB28" s="659"/>
      <c r="AC28" s="659"/>
      <c r="AD28" s="660" t="s">
        <v>121</v>
      </c>
      <c r="AE28" s="660"/>
      <c r="AF28" s="660"/>
      <c r="AG28" s="660"/>
      <c r="AH28" s="660"/>
      <c r="AI28" s="660"/>
      <c r="AJ28" s="660"/>
      <c r="AK28" s="660"/>
      <c r="AL28" s="624" t="s">
        <v>121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151208</v>
      </c>
      <c r="CS28" s="622"/>
      <c r="CT28" s="622"/>
      <c r="CU28" s="622"/>
      <c r="CV28" s="622"/>
      <c r="CW28" s="622"/>
      <c r="CX28" s="622"/>
      <c r="CY28" s="623"/>
      <c r="CZ28" s="624">
        <v>2.2000000000000002</v>
      </c>
      <c r="DA28" s="636"/>
      <c r="DB28" s="636"/>
      <c r="DC28" s="637"/>
      <c r="DD28" s="627">
        <v>149446</v>
      </c>
      <c r="DE28" s="622"/>
      <c r="DF28" s="622"/>
      <c r="DG28" s="622"/>
      <c r="DH28" s="622"/>
      <c r="DI28" s="622"/>
      <c r="DJ28" s="622"/>
      <c r="DK28" s="623"/>
      <c r="DL28" s="627">
        <v>149446</v>
      </c>
      <c r="DM28" s="622"/>
      <c r="DN28" s="622"/>
      <c r="DO28" s="622"/>
      <c r="DP28" s="622"/>
      <c r="DQ28" s="622"/>
      <c r="DR28" s="622"/>
      <c r="DS28" s="622"/>
      <c r="DT28" s="622"/>
      <c r="DU28" s="622"/>
      <c r="DV28" s="623"/>
      <c r="DW28" s="624">
        <v>3.6</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21093</v>
      </c>
      <c r="S29" s="622"/>
      <c r="T29" s="622"/>
      <c r="U29" s="622"/>
      <c r="V29" s="622"/>
      <c r="W29" s="622"/>
      <c r="X29" s="622"/>
      <c r="Y29" s="623"/>
      <c r="Z29" s="659">
        <v>0.3</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151208</v>
      </c>
      <c r="CS29" s="634"/>
      <c r="CT29" s="634"/>
      <c r="CU29" s="634"/>
      <c r="CV29" s="634"/>
      <c r="CW29" s="634"/>
      <c r="CX29" s="634"/>
      <c r="CY29" s="635"/>
      <c r="CZ29" s="624">
        <v>2.2000000000000002</v>
      </c>
      <c r="DA29" s="636"/>
      <c r="DB29" s="636"/>
      <c r="DC29" s="637"/>
      <c r="DD29" s="627">
        <v>149446</v>
      </c>
      <c r="DE29" s="634"/>
      <c r="DF29" s="634"/>
      <c r="DG29" s="634"/>
      <c r="DH29" s="634"/>
      <c r="DI29" s="634"/>
      <c r="DJ29" s="634"/>
      <c r="DK29" s="635"/>
      <c r="DL29" s="627">
        <v>149446</v>
      </c>
      <c r="DM29" s="634"/>
      <c r="DN29" s="634"/>
      <c r="DO29" s="634"/>
      <c r="DP29" s="634"/>
      <c r="DQ29" s="634"/>
      <c r="DR29" s="634"/>
      <c r="DS29" s="634"/>
      <c r="DT29" s="634"/>
      <c r="DU29" s="634"/>
      <c r="DV29" s="635"/>
      <c r="DW29" s="624">
        <v>3.6</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1137332</v>
      </c>
      <c r="S30" s="622"/>
      <c r="T30" s="622"/>
      <c r="U30" s="622"/>
      <c r="V30" s="622"/>
      <c r="W30" s="622"/>
      <c r="X30" s="622"/>
      <c r="Y30" s="623"/>
      <c r="Z30" s="659">
        <v>15.8</v>
      </c>
      <c r="AA30" s="659"/>
      <c r="AB30" s="659"/>
      <c r="AC30" s="659"/>
      <c r="AD30" s="660" t="s">
        <v>121</v>
      </c>
      <c r="AE30" s="660"/>
      <c r="AF30" s="660"/>
      <c r="AG30" s="660"/>
      <c r="AH30" s="660"/>
      <c r="AI30" s="660"/>
      <c r="AJ30" s="660"/>
      <c r="AK30" s="660"/>
      <c r="AL30" s="624" t="s">
        <v>121</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3"/>
      <c r="BI30" s="693"/>
      <c r="BJ30" s="693"/>
      <c r="BK30" s="693"/>
      <c r="BL30" s="693"/>
      <c r="BM30" s="693"/>
      <c r="BN30" s="693"/>
      <c r="BO30" s="693"/>
      <c r="BP30" s="693"/>
      <c r="BQ30" s="694"/>
      <c r="BR30" s="673"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145152</v>
      </c>
      <c r="CS30" s="622"/>
      <c r="CT30" s="622"/>
      <c r="CU30" s="622"/>
      <c r="CV30" s="622"/>
      <c r="CW30" s="622"/>
      <c r="CX30" s="622"/>
      <c r="CY30" s="623"/>
      <c r="CZ30" s="624">
        <v>2.1</v>
      </c>
      <c r="DA30" s="636"/>
      <c r="DB30" s="636"/>
      <c r="DC30" s="637"/>
      <c r="DD30" s="627">
        <v>143390</v>
      </c>
      <c r="DE30" s="622"/>
      <c r="DF30" s="622"/>
      <c r="DG30" s="622"/>
      <c r="DH30" s="622"/>
      <c r="DI30" s="622"/>
      <c r="DJ30" s="622"/>
      <c r="DK30" s="623"/>
      <c r="DL30" s="627">
        <v>143390</v>
      </c>
      <c r="DM30" s="622"/>
      <c r="DN30" s="622"/>
      <c r="DO30" s="622"/>
      <c r="DP30" s="622"/>
      <c r="DQ30" s="622"/>
      <c r="DR30" s="622"/>
      <c r="DS30" s="622"/>
      <c r="DT30" s="622"/>
      <c r="DU30" s="622"/>
      <c r="DV30" s="623"/>
      <c r="DW30" s="624">
        <v>3.5</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v>207587</v>
      </c>
      <c r="S31" s="622"/>
      <c r="T31" s="622"/>
      <c r="U31" s="622"/>
      <c r="V31" s="622"/>
      <c r="W31" s="622"/>
      <c r="X31" s="622"/>
      <c r="Y31" s="623"/>
      <c r="Z31" s="659">
        <v>2.9</v>
      </c>
      <c r="AA31" s="659"/>
      <c r="AB31" s="659"/>
      <c r="AC31" s="659"/>
      <c r="AD31" s="660">
        <v>207587</v>
      </c>
      <c r="AE31" s="660"/>
      <c r="AF31" s="660"/>
      <c r="AG31" s="660"/>
      <c r="AH31" s="660"/>
      <c r="AI31" s="660"/>
      <c r="AJ31" s="660"/>
      <c r="AK31" s="660"/>
      <c r="AL31" s="624">
        <v>5.0999999999999996</v>
      </c>
      <c r="AM31" s="625"/>
      <c r="AN31" s="625"/>
      <c r="AO31" s="661"/>
      <c r="AP31" s="687" t="s">
        <v>298</v>
      </c>
      <c r="AQ31" s="688"/>
      <c r="AR31" s="688"/>
      <c r="AS31" s="688"/>
      <c r="AT31" s="689" t="s">
        <v>299</v>
      </c>
      <c r="AU31" s="218"/>
      <c r="AV31" s="218"/>
      <c r="AW31" s="218"/>
      <c r="AX31" s="679" t="s">
        <v>177</v>
      </c>
      <c r="AY31" s="680"/>
      <c r="AZ31" s="680"/>
      <c r="BA31" s="680"/>
      <c r="BB31" s="680"/>
      <c r="BC31" s="680"/>
      <c r="BD31" s="680"/>
      <c r="BE31" s="680"/>
      <c r="BF31" s="681"/>
      <c r="BG31" s="683">
        <v>99.5</v>
      </c>
      <c r="BH31" s="684"/>
      <c r="BI31" s="684"/>
      <c r="BJ31" s="684"/>
      <c r="BK31" s="684"/>
      <c r="BL31" s="684"/>
      <c r="BM31" s="685">
        <v>98.5</v>
      </c>
      <c r="BN31" s="684"/>
      <c r="BO31" s="684"/>
      <c r="BP31" s="684"/>
      <c r="BQ31" s="686"/>
      <c r="BR31" s="683">
        <v>99.3</v>
      </c>
      <c r="BS31" s="684"/>
      <c r="BT31" s="684"/>
      <c r="BU31" s="684"/>
      <c r="BV31" s="684"/>
      <c r="BW31" s="684"/>
      <c r="BX31" s="685">
        <v>97.9</v>
      </c>
      <c r="BY31" s="684"/>
      <c r="BZ31" s="684"/>
      <c r="CA31" s="684"/>
      <c r="CB31" s="686"/>
      <c r="CD31" s="642"/>
      <c r="CE31" s="643"/>
      <c r="CF31" s="618" t="s">
        <v>300</v>
      </c>
      <c r="CG31" s="619"/>
      <c r="CH31" s="619"/>
      <c r="CI31" s="619"/>
      <c r="CJ31" s="619"/>
      <c r="CK31" s="619"/>
      <c r="CL31" s="619"/>
      <c r="CM31" s="619"/>
      <c r="CN31" s="619"/>
      <c r="CO31" s="619"/>
      <c r="CP31" s="619"/>
      <c r="CQ31" s="620"/>
      <c r="CR31" s="621">
        <v>6056</v>
      </c>
      <c r="CS31" s="634"/>
      <c r="CT31" s="634"/>
      <c r="CU31" s="634"/>
      <c r="CV31" s="634"/>
      <c r="CW31" s="634"/>
      <c r="CX31" s="634"/>
      <c r="CY31" s="635"/>
      <c r="CZ31" s="624">
        <v>0.1</v>
      </c>
      <c r="DA31" s="636"/>
      <c r="DB31" s="636"/>
      <c r="DC31" s="637"/>
      <c r="DD31" s="627">
        <v>6056</v>
      </c>
      <c r="DE31" s="634"/>
      <c r="DF31" s="634"/>
      <c r="DG31" s="634"/>
      <c r="DH31" s="634"/>
      <c r="DI31" s="634"/>
      <c r="DJ31" s="634"/>
      <c r="DK31" s="635"/>
      <c r="DL31" s="627">
        <v>6056</v>
      </c>
      <c r="DM31" s="634"/>
      <c r="DN31" s="634"/>
      <c r="DO31" s="634"/>
      <c r="DP31" s="634"/>
      <c r="DQ31" s="634"/>
      <c r="DR31" s="634"/>
      <c r="DS31" s="634"/>
      <c r="DT31" s="634"/>
      <c r="DU31" s="634"/>
      <c r="DV31" s="635"/>
      <c r="DW31" s="624">
        <v>0.1</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492580</v>
      </c>
      <c r="S32" s="622"/>
      <c r="T32" s="622"/>
      <c r="U32" s="622"/>
      <c r="V32" s="622"/>
      <c r="W32" s="622"/>
      <c r="X32" s="622"/>
      <c r="Y32" s="623"/>
      <c r="Z32" s="659">
        <v>6.9</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0"/>
      <c r="AU32" s="214" t="s">
        <v>302</v>
      </c>
      <c r="AX32" s="618" t="s">
        <v>303</v>
      </c>
      <c r="AY32" s="619"/>
      <c r="AZ32" s="619"/>
      <c r="BA32" s="619"/>
      <c r="BB32" s="619"/>
      <c r="BC32" s="619"/>
      <c r="BD32" s="619"/>
      <c r="BE32" s="619"/>
      <c r="BF32" s="620"/>
      <c r="BG32" s="692">
        <v>99.4</v>
      </c>
      <c r="BH32" s="634"/>
      <c r="BI32" s="634"/>
      <c r="BJ32" s="634"/>
      <c r="BK32" s="634"/>
      <c r="BL32" s="634"/>
      <c r="BM32" s="625">
        <v>98.1</v>
      </c>
      <c r="BN32" s="634"/>
      <c r="BO32" s="634"/>
      <c r="BP32" s="634"/>
      <c r="BQ32" s="657"/>
      <c r="BR32" s="692">
        <v>99</v>
      </c>
      <c r="BS32" s="634"/>
      <c r="BT32" s="634"/>
      <c r="BU32" s="634"/>
      <c r="BV32" s="634"/>
      <c r="BW32" s="634"/>
      <c r="BX32" s="625">
        <v>97.4</v>
      </c>
      <c r="BY32" s="634"/>
      <c r="BZ32" s="634"/>
      <c r="CA32" s="634"/>
      <c r="CB32" s="657"/>
      <c r="CD32" s="644"/>
      <c r="CE32" s="645"/>
      <c r="CF32" s="618" t="s">
        <v>304</v>
      </c>
      <c r="CG32" s="619"/>
      <c r="CH32" s="619"/>
      <c r="CI32" s="619"/>
      <c r="CJ32" s="619"/>
      <c r="CK32" s="619"/>
      <c r="CL32" s="619"/>
      <c r="CM32" s="619"/>
      <c r="CN32" s="619"/>
      <c r="CO32" s="619"/>
      <c r="CP32" s="619"/>
      <c r="CQ32" s="620"/>
      <c r="CR32" s="621" t="s">
        <v>121</v>
      </c>
      <c r="CS32" s="622"/>
      <c r="CT32" s="622"/>
      <c r="CU32" s="622"/>
      <c r="CV32" s="622"/>
      <c r="CW32" s="622"/>
      <c r="CX32" s="622"/>
      <c r="CY32" s="623"/>
      <c r="CZ32" s="624" t="s">
        <v>121</v>
      </c>
      <c r="DA32" s="636"/>
      <c r="DB32" s="636"/>
      <c r="DC32" s="637"/>
      <c r="DD32" s="627" t="s">
        <v>121</v>
      </c>
      <c r="DE32" s="622"/>
      <c r="DF32" s="622"/>
      <c r="DG32" s="622"/>
      <c r="DH32" s="622"/>
      <c r="DI32" s="622"/>
      <c r="DJ32" s="622"/>
      <c r="DK32" s="623"/>
      <c r="DL32" s="627" t="s">
        <v>121</v>
      </c>
      <c r="DM32" s="622"/>
      <c r="DN32" s="622"/>
      <c r="DO32" s="622"/>
      <c r="DP32" s="622"/>
      <c r="DQ32" s="622"/>
      <c r="DR32" s="622"/>
      <c r="DS32" s="622"/>
      <c r="DT32" s="622"/>
      <c r="DU32" s="622"/>
      <c r="DV32" s="623"/>
      <c r="DW32" s="624" t="s">
        <v>121</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105111</v>
      </c>
      <c r="S33" s="622"/>
      <c r="T33" s="622"/>
      <c r="U33" s="622"/>
      <c r="V33" s="622"/>
      <c r="W33" s="622"/>
      <c r="X33" s="622"/>
      <c r="Y33" s="623"/>
      <c r="Z33" s="659">
        <v>1.5</v>
      </c>
      <c r="AA33" s="659"/>
      <c r="AB33" s="659"/>
      <c r="AC33" s="659"/>
      <c r="AD33" s="660" t="s">
        <v>121</v>
      </c>
      <c r="AE33" s="660"/>
      <c r="AF33" s="660"/>
      <c r="AG33" s="660"/>
      <c r="AH33" s="660"/>
      <c r="AI33" s="660"/>
      <c r="AJ33" s="660"/>
      <c r="AK33" s="660"/>
      <c r="AL33" s="624" t="s">
        <v>121</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99.6</v>
      </c>
      <c r="BH33" s="606"/>
      <c r="BI33" s="606"/>
      <c r="BJ33" s="606"/>
      <c r="BK33" s="606"/>
      <c r="BL33" s="606"/>
      <c r="BM33" s="652">
        <v>98.6</v>
      </c>
      <c r="BN33" s="606"/>
      <c r="BO33" s="606"/>
      <c r="BP33" s="606"/>
      <c r="BQ33" s="669"/>
      <c r="BR33" s="682">
        <v>99.3</v>
      </c>
      <c r="BS33" s="606"/>
      <c r="BT33" s="606"/>
      <c r="BU33" s="606"/>
      <c r="BV33" s="606"/>
      <c r="BW33" s="606"/>
      <c r="BX33" s="652">
        <v>98</v>
      </c>
      <c r="BY33" s="606"/>
      <c r="BZ33" s="606"/>
      <c r="CA33" s="606"/>
      <c r="CB33" s="669"/>
      <c r="CD33" s="618" t="s">
        <v>307</v>
      </c>
      <c r="CE33" s="619"/>
      <c r="CF33" s="619"/>
      <c r="CG33" s="619"/>
      <c r="CH33" s="619"/>
      <c r="CI33" s="619"/>
      <c r="CJ33" s="619"/>
      <c r="CK33" s="619"/>
      <c r="CL33" s="619"/>
      <c r="CM33" s="619"/>
      <c r="CN33" s="619"/>
      <c r="CO33" s="619"/>
      <c r="CP33" s="619"/>
      <c r="CQ33" s="620"/>
      <c r="CR33" s="621">
        <v>3742149</v>
      </c>
      <c r="CS33" s="634"/>
      <c r="CT33" s="634"/>
      <c r="CU33" s="634"/>
      <c r="CV33" s="634"/>
      <c r="CW33" s="634"/>
      <c r="CX33" s="634"/>
      <c r="CY33" s="635"/>
      <c r="CZ33" s="624">
        <v>53.5</v>
      </c>
      <c r="DA33" s="636"/>
      <c r="DB33" s="636"/>
      <c r="DC33" s="637"/>
      <c r="DD33" s="627">
        <v>3106416</v>
      </c>
      <c r="DE33" s="634"/>
      <c r="DF33" s="634"/>
      <c r="DG33" s="634"/>
      <c r="DH33" s="634"/>
      <c r="DI33" s="634"/>
      <c r="DJ33" s="634"/>
      <c r="DK33" s="635"/>
      <c r="DL33" s="627">
        <v>1987129</v>
      </c>
      <c r="DM33" s="634"/>
      <c r="DN33" s="634"/>
      <c r="DO33" s="634"/>
      <c r="DP33" s="634"/>
      <c r="DQ33" s="634"/>
      <c r="DR33" s="634"/>
      <c r="DS33" s="634"/>
      <c r="DT33" s="634"/>
      <c r="DU33" s="634"/>
      <c r="DV33" s="635"/>
      <c r="DW33" s="624">
        <v>48</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72013</v>
      </c>
      <c r="S34" s="622"/>
      <c r="T34" s="622"/>
      <c r="U34" s="622"/>
      <c r="V34" s="622"/>
      <c r="W34" s="622"/>
      <c r="X34" s="622"/>
      <c r="Y34" s="623"/>
      <c r="Z34" s="659">
        <v>1</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1485550</v>
      </c>
      <c r="CS34" s="622"/>
      <c r="CT34" s="622"/>
      <c r="CU34" s="622"/>
      <c r="CV34" s="622"/>
      <c r="CW34" s="622"/>
      <c r="CX34" s="622"/>
      <c r="CY34" s="623"/>
      <c r="CZ34" s="624">
        <v>21.2</v>
      </c>
      <c r="DA34" s="636"/>
      <c r="DB34" s="636"/>
      <c r="DC34" s="637"/>
      <c r="DD34" s="627">
        <v>1126567</v>
      </c>
      <c r="DE34" s="622"/>
      <c r="DF34" s="622"/>
      <c r="DG34" s="622"/>
      <c r="DH34" s="622"/>
      <c r="DI34" s="622"/>
      <c r="DJ34" s="622"/>
      <c r="DK34" s="623"/>
      <c r="DL34" s="627">
        <v>961374</v>
      </c>
      <c r="DM34" s="622"/>
      <c r="DN34" s="622"/>
      <c r="DO34" s="622"/>
      <c r="DP34" s="622"/>
      <c r="DQ34" s="622"/>
      <c r="DR34" s="622"/>
      <c r="DS34" s="622"/>
      <c r="DT34" s="622"/>
      <c r="DU34" s="622"/>
      <c r="DV34" s="623"/>
      <c r="DW34" s="624">
        <v>23.2</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407667</v>
      </c>
      <c r="S35" s="622"/>
      <c r="T35" s="622"/>
      <c r="U35" s="622"/>
      <c r="V35" s="622"/>
      <c r="W35" s="622"/>
      <c r="X35" s="622"/>
      <c r="Y35" s="623"/>
      <c r="Z35" s="659">
        <v>5.7</v>
      </c>
      <c r="AA35" s="659"/>
      <c r="AB35" s="659"/>
      <c r="AC35" s="659"/>
      <c r="AD35" s="660" t="s">
        <v>121</v>
      </c>
      <c r="AE35" s="660"/>
      <c r="AF35" s="660"/>
      <c r="AG35" s="660"/>
      <c r="AH35" s="660"/>
      <c r="AI35" s="660"/>
      <c r="AJ35" s="660"/>
      <c r="AK35" s="660"/>
      <c r="AL35" s="624" t="s">
        <v>121</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88691</v>
      </c>
      <c r="CS35" s="634"/>
      <c r="CT35" s="634"/>
      <c r="CU35" s="634"/>
      <c r="CV35" s="634"/>
      <c r="CW35" s="634"/>
      <c r="CX35" s="634"/>
      <c r="CY35" s="635"/>
      <c r="CZ35" s="624">
        <v>1.3</v>
      </c>
      <c r="DA35" s="636"/>
      <c r="DB35" s="636"/>
      <c r="DC35" s="637"/>
      <c r="DD35" s="627">
        <v>85367</v>
      </c>
      <c r="DE35" s="634"/>
      <c r="DF35" s="634"/>
      <c r="DG35" s="634"/>
      <c r="DH35" s="634"/>
      <c r="DI35" s="634"/>
      <c r="DJ35" s="634"/>
      <c r="DK35" s="635"/>
      <c r="DL35" s="627">
        <v>34924</v>
      </c>
      <c r="DM35" s="634"/>
      <c r="DN35" s="634"/>
      <c r="DO35" s="634"/>
      <c r="DP35" s="634"/>
      <c r="DQ35" s="634"/>
      <c r="DR35" s="634"/>
      <c r="DS35" s="634"/>
      <c r="DT35" s="634"/>
      <c r="DU35" s="634"/>
      <c r="DV35" s="635"/>
      <c r="DW35" s="624">
        <v>0.8</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236356</v>
      </c>
      <c r="S36" s="622"/>
      <c r="T36" s="622"/>
      <c r="U36" s="622"/>
      <c r="V36" s="622"/>
      <c r="W36" s="622"/>
      <c r="X36" s="622"/>
      <c r="Y36" s="623"/>
      <c r="Z36" s="659">
        <v>3.3</v>
      </c>
      <c r="AA36" s="659"/>
      <c r="AB36" s="659"/>
      <c r="AC36" s="659"/>
      <c r="AD36" s="660" t="s">
        <v>121</v>
      </c>
      <c r="AE36" s="660"/>
      <c r="AF36" s="660"/>
      <c r="AG36" s="660"/>
      <c r="AH36" s="660"/>
      <c r="AI36" s="660"/>
      <c r="AJ36" s="660"/>
      <c r="AK36" s="660"/>
      <c r="AL36" s="624" t="s">
        <v>121</v>
      </c>
      <c r="AM36" s="625"/>
      <c r="AN36" s="625"/>
      <c r="AO36" s="661"/>
      <c r="AP36" s="222"/>
      <c r="AQ36" s="670" t="s">
        <v>315</v>
      </c>
      <c r="AR36" s="671"/>
      <c r="AS36" s="671"/>
      <c r="AT36" s="671"/>
      <c r="AU36" s="671"/>
      <c r="AV36" s="671"/>
      <c r="AW36" s="671"/>
      <c r="AX36" s="671"/>
      <c r="AY36" s="672"/>
      <c r="AZ36" s="676">
        <v>923844</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29555</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1145812</v>
      </c>
      <c r="CS36" s="622"/>
      <c r="CT36" s="622"/>
      <c r="CU36" s="622"/>
      <c r="CV36" s="622"/>
      <c r="CW36" s="622"/>
      <c r="CX36" s="622"/>
      <c r="CY36" s="623"/>
      <c r="CZ36" s="624">
        <v>16.399999999999999</v>
      </c>
      <c r="DA36" s="636"/>
      <c r="DB36" s="636"/>
      <c r="DC36" s="637"/>
      <c r="DD36" s="627">
        <v>981945</v>
      </c>
      <c r="DE36" s="622"/>
      <c r="DF36" s="622"/>
      <c r="DG36" s="622"/>
      <c r="DH36" s="622"/>
      <c r="DI36" s="622"/>
      <c r="DJ36" s="622"/>
      <c r="DK36" s="623"/>
      <c r="DL36" s="627">
        <v>550916</v>
      </c>
      <c r="DM36" s="622"/>
      <c r="DN36" s="622"/>
      <c r="DO36" s="622"/>
      <c r="DP36" s="622"/>
      <c r="DQ36" s="622"/>
      <c r="DR36" s="622"/>
      <c r="DS36" s="622"/>
      <c r="DT36" s="622"/>
      <c r="DU36" s="622"/>
      <c r="DV36" s="623"/>
      <c r="DW36" s="624">
        <v>13.3</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137058</v>
      </c>
      <c r="S37" s="622"/>
      <c r="T37" s="622"/>
      <c r="U37" s="622"/>
      <c r="V37" s="622"/>
      <c r="W37" s="622"/>
      <c r="X37" s="622"/>
      <c r="Y37" s="623"/>
      <c r="Z37" s="659">
        <v>1.9</v>
      </c>
      <c r="AA37" s="659"/>
      <c r="AB37" s="659"/>
      <c r="AC37" s="659"/>
      <c r="AD37" s="660">
        <v>16</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363686</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12645</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283300</v>
      </c>
      <c r="CS37" s="634"/>
      <c r="CT37" s="634"/>
      <c r="CU37" s="634"/>
      <c r="CV37" s="634"/>
      <c r="CW37" s="634"/>
      <c r="CX37" s="634"/>
      <c r="CY37" s="635"/>
      <c r="CZ37" s="624">
        <v>4.0999999999999996</v>
      </c>
      <c r="DA37" s="636"/>
      <c r="DB37" s="636"/>
      <c r="DC37" s="637"/>
      <c r="DD37" s="627">
        <v>283300</v>
      </c>
      <c r="DE37" s="634"/>
      <c r="DF37" s="634"/>
      <c r="DG37" s="634"/>
      <c r="DH37" s="634"/>
      <c r="DI37" s="634"/>
      <c r="DJ37" s="634"/>
      <c r="DK37" s="635"/>
      <c r="DL37" s="627">
        <v>283300</v>
      </c>
      <c r="DM37" s="634"/>
      <c r="DN37" s="634"/>
      <c r="DO37" s="634"/>
      <c r="DP37" s="634"/>
      <c r="DQ37" s="634"/>
      <c r="DR37" s="634"/>
      <c r="DS37" s="634"/>
      <c r="DT37" s="634"/>
      <c r="DU37" s="634"/>
      <c r="DV37" s="635"/>
      <c r="DW37" s="624">
        <v>6.8</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239700</v>
      </c>
      <c r="S38" s="622"/>
      <c r="T38" s="622"/>
      <c r="U38" s="622"/>
      <c r="V38" s="622"/>
      <c r="W38" s="622"/>
      <c r="X38" s="622"/>
      <c r="Y38" s="623"/>
      <c r="Z38" s="659">
        <v>3.3</v>
      </c>
      <c r="AA38" s="659"/>
      <c r="AB38" s="659"/>
      <c r="AC38" s="659"/>
      <c r="AD38" s="660" t="s">
        <v>121</v>
      </c>
      <c r="AE38" s="660"/>
      <c r="AF38" s="660"/>
      <c r="AG38" s="660"/>
      <c r="AH38" s="660"/>
      <c r="AI38" s="660"/>
      <c r="AJ38" s="660"/>
      <c r="AK38" s="660"/>
      <c r="AL38" s="624" t="s">
        <v>121</v>
      </c>
      <c r="AM38" s="625"/>
      <c r="AN38" s="625"/>
      <c r="AO38" s="661"/>
      <c r="AQ38" s="654" t="s">
        <v>323</v>
      </c>
      <c r="AR38" s="655"/>
      <c r="AS38" s="655"/>
      <c r="AT38" s="655"/>
      <c r="AU38" s="655"/>
      <c r="AV38" s="655"/>
      <c r="AW38" s="655"/>
      <c r="AX38" s="655"/>
      <c r="AY38" s="656"/>
      <c r="AZ38" s="621">
        <v>1793</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1704</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558365</v>
      </c>
      <c r="CS38" s="622"/>
      <c r="CT38" s="622"/>
      <c r="CU38" s="622"/>
      <c r="CV38" s="622"/>
      <c r="CW38" s="622"/>
      <c r="CX38" s="622"/>
      <c r="CY38" s="623"/>
      <c r="CZ38" s="624">
        <v>8</v>
      </c>
      <c r="DA38" s="636"/>
      <c r="DB38" s="636"/>
      <c r="DC38" s="637"/>
      <c r="DD38" s="627">
        <v>451212</v>
      </c>
      <c r="DE38" s="622"/>
      <c r="DF38" s="622"/>
      <c r="DG38" s="622"/>
      <c r="DH38" s="622"/>
      <c r="DI38" s="622"/>
      <c r="DJ38" s="622"/>
      <c r="DK38" s="623"/>
      <c r="DL38" s="627">
        <v>439915</v>
      </c>
      <c r="DM38" s="622"/>
      <c r="DN38" s="622"/>
      <c r="DO38" s="622"/>
      <c r="DP38" s="622"/>
      <c r="DQ38" s="622"/>
      <c r="DR38" s="622"/>
      <c r="DS38" s="622"/>
      <c r="DT38" s="622"/>
      <c r="DU38" s="622"/>
      <c r="DV38" s="623"/>
      <c r="DW38" s="624">
        <v>10.6</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327</v>
      </c>
      <c r="AR39" s="655"/>
      <c r="AS39" s="655"/>
      <c r="AT39" s="655"/>
      <c r="AU39" s="655"/>
      <c r="AV39" s="655"/>
      <c r="AW39" s="655"/>
      <c r="AX39" s="655"/>
      <c r="AY39" s="656"/>
      <c r="AZ39" s="621" t="s">
        <v>121</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2709</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463731</v>
      </c>
      <c r="CS39" s="634"/>
      <c r="CT39" s="634"/>
      <c r="CU39" s="634"/>
      <c r="CV39" s="634"/>
      <c r="CW39" s="634"/>
      <c r="CX39" s="634"/>
      <c r="CY39" s="635"/>
      <c r="CZ39" s="624">
        <v>6.6</v>
      </c>
      <c r="DA39" s="636"/>
      <c r="DB39" s="636"/>
      <c r="DC39" s="637"/>
      <c r="DD39" s="627">
        <v>461325</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32000</v>
      </c>
      <c r="S40" s="622"/>
      <c r="T40" s="622"/>
      <c r="U40" s="622"/>
      <c r="V40" s="622"/>
      <c r="W40" s="622"/>
      <c r="X40" s="622"/>
      <c r="Y40" s="623"/>
      <c r="Z40" s="659">
        <v>0.4</v>
      </c>
      <c r="AA40" s="659"/>
      <c r="AB40" s="659"/>
      <c r="AC40" s="659"/>
      <c r="AD40" s="660" t="s">
        <v>121</v>
      </c>
      <c r="AE40" s="660"/>
      <c r="AF40" s="660"/>
      <c r="AG40" s="660"/>
      <c r="AH40" s="660"/>
      <c r="AI40" s="660"/>
      <c r="AJ40" s="660"/>
      <c r="AK40" s="660"/>
      <c r="AL40" s="624" t="s">
        <v>121</v>
      </c>
      <c r="AM40" s="625"/>
      <c r="AN40" s="625"/>
      <c r="AO40" s="661"/>
      <c r="AQ40" s="654" t="s">
        <v>331</v>
      </c>
      <c r="AR40" s="655"/>
      <c r="AS40" s="655"/>
      <c r="AT40" s="655"/>
      <c r="AU40" s="655"/>
      <c r="AV40" s="655"/>
      <c r="AW40" s="655"/>
      <c r="AX40" s="655"/>
      <c r="AY40" s="656"/>
      <c r="AZ40" s="621" t="s">
        <v>121</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105</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t="s">
        <v>121</v>
      </c>
      <c r="CS40" s="622"/>
      <c r="CT40" s="622"/>
      <c r="CU40" s="622"/>
      <c r="CV40" s="622"/>
      <c r="CW40" s="622"/>
      <c r="CX40" s="622"/>
      <c r="CY40" s="623"/>
      <c r="CZ40" s="624" t="s">
        <v>121</v>
      </c>
      <c r="DA40" s="636"/>
      <c r="DB40" s="636"/>
      <c r="DC40" s="637"/>
      <c r="DD40" s="627" t="s">
        <v>121</v>
      </c>
      <c r="DE40" s="622"/>
      <c r="DF40" s="622"/>
      <c r="DG40" s="622"/>
      <c r="DH40" s="622"/>
      <c r="DI40" s="622"/>
      <c r="DJ40" s="622"/>
      <c r="DK40" s="623"/>
      <c r="DL40" s="627" t="s">
        <v>121</v>
      </c>
      <c r="DM40" s="622"/>
      <c r="DN40" s="622"/>
      <c r="DO40" s="622"/>
      <c r="DP40" s="622"/>
      <c r="DQ40" s="622"/>
      <c r="DR40" s="622"/>
      <c r="DS40" s="622"/>
      <c r="DT40" s="622"/>
      <c r="DU40" s="622"/>
      <c r="DV40" s="623"/>
      <c r="DW40" s="624" t="s">
        <v>121</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7187527</v>
      </c>
      <c r="S41" s="646"/>
      <c r="T41" s="646"/>
      <c r="U41" s="646"/>
      <c r="V41" s="646"/>
      <c r="W41" s="646"/>
      <c r="X41" s="646"/>
      <c r="Y41" s="649"/>
      <c r="Z41" s="650">
        <v>100</v>
      </c>
      <c r="AA41" s="650"/>
      <c r="AB41" s="650"/>
      <c r="AC41" s="650"/>
      <c r="AD41" s="651">
        <v>4106716</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138540</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121</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419825</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394</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686929</v>
      </c>
      <c r="CS42" s="634"/>
      <c r="CT42" s="634"/>
      <c r="CU42" s="634"/>
      <c r="CV42" s="634"/>
      <c r="CW42" s="634"/>
      <c r="CX42" s="634"/>
      <c r="CY42" s="635"/>
      <c r="CZ42" s="624">
        <v>9.8000000000000007</v>
      </c>
      <c r="DA42" s="636"/>
      <c r="DB42" s="636"/>
      <c r="DC42" s="637"/>
      <c r="DD42" s="627">
        <v>307655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t="s">
        <v>121</v>
      </c>
      <c r="CS43" s="634"/>
      <c r="CT43" s="634"/>
      <c r="CU43" s="634"/>
      <c r="CV43" s="634"/>
      <c r="CW43" s="634"/>
      <c r="CX43" s="634"/>
      <c r="CY43" s="635"/>
      <c r="CZ43" s="624" t="s">
        <v>121</v>
      </c>
      <c r="DA43" s="636"/>
      <c r="DB43" s="636"/>
      <c r="DC43" s="637"/>
      <c r="DD43" s="627" t="s">
        <v>121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686929</v>
      </c>
      <c r="CS44" s="622"/>
      <c r="CT44" s="622"/>
      <c r="CU44" s="622"/>
      <c r="CV44" s="622"/>
      <c r="CW44" s="622"/>
      <c r="CX44" s="622"/>
      <c r="CY44" s="623"/>
      <c r="CZ44" s="624">
        <v>9.8000000000000007</v>
      </c>
      <c r="DA44" s="625"/>
      <c r="DB44" s="625"/>
      <c r="DC44" s="626"/>
      <c r="DD44" s="627">
        <v>307655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52015</v>
      </c>
      <c r="CS45" s="634"/>
      <c r="CT45" s="634"/>
      <c r="CU45" s="634"/>
      <c r="CV45" s="634"/>
      <c r="CW45" s="634"/>
      <c r="CX45" s="634"/>
      <c r="CY45" s="635"/>
      <c r="CZ45" s="624">
        <v>0.7</v>
      </c>
      <c r="DA45" s="636"/>
      <c r="DB45" s="636"/>
      <c r="DC45" s="637"/>
      <c r="DD45" s="627">
        <v>31321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603068</v>
      </c>
      <c r="CS46" s="622"/>
      <c r="CT46" s="622"/>
      <c r="CU46" s="622"/>
      <c r="CV46" s="622"/>
      <c r="CW46" s="622"/>
      <c r="CX46" s="622"/>
      <c r="CY46" s="623"/>
      <c r="CZ46" s="624">
        <v>8.6</v>
      </c>
      <c r="DA46" s="625"/>
      <c r="DB46" s="625"/>
      <c r="DC46" s="626"/>
      <c r="DD46" s="627">
        <v>244488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t="s">
        <v>121</v>
      </c>
      <c r="CS47" s="634"/>
      <c r="CT47" s="634"/>
      <c r="CU47" s="634"/>
      <c r="CV47" s="634"/>
      <c r="CW47" s="634"/>
      <c r="CX47" s="634"/>
      <c r="CY47" s="635"/>
      <c r="CZ47" s="624" t="s">
        <v>121</v>
      </c>
      <c r="DA47" s="636"/>
      <c r="DB47" s="636"/>
      <c r="DC47" s="637"/>
      <c r="DD47" s="627" t="s">
        <v>121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6994888</v>
      </c>
      <c r="CS49" s="606"/>
      <c r="CT49" s="606"/>
      <c r="CU49" s="606"/>
      <c r="CV49" s="606"/>
      <c r="CW49" s="606"/>
      <c r="CX49" s="606"/>
      <c r="CY49" s="607"/>
      <c r="CZ49" s="608">
        <v>100</v>
      </c>
      <c r="DA49" s="609"/>
      <c r="DB49" s="609"/>
      <c r="DC49" s="610"/>
      <c r="DD49" s="611">
        <v>4974013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wQD8hHlpwSsX4qe0RlorngRMQLXCjOpBHqR73+a3zKYbPzh8WyFbA9Kf93naYPHWT1DLU1faknwAYwR021/o7A==" saltValue="ltlbgqff8qmljm1+1uYyX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1" t="s">
        <v>352</v>
      </c>
      <c r="B2" s="1091"/>
      <c r="C2" s="1091"/>
      <c r="D2" s="1091"/>
      <c r="E2" s="1091"/>
      <c r="F2" s="1091"/>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091"/>
      <c r="AZ2" s="1091"/>
      <c r="BA2" s="1091"/>
      <c r="BB2" s="1091"/>
      <c r="BC2" s="1091"/>
      <c r="BD2" s="1091"/>
      <c r="BE2" s="1091"/>
      <c r="BF2" s="1091"/>
      <c r="BG2" s="1091"/>
      <c r="BH2" s="1091"/>
      <c r="BI2" s="109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2" t="s">
        <v>353</v>
      </c>
      <c r="DK2" s="1093"/>
      <c r="DL2" s="1093"/>
      <c r="DM2" s="1093"/>
      <c r="DN2" s="1093"/>
      <c r="DO2" s="1094"/>
      <c r="DP2" s="228"/>
      <c r="DQ2" s="1092" t="s">
        <v>354</v>
      </c>
      <c r="DR2" s="1093"/>
      <c r="DS2" s="1093"/>
      <c r="DT2" s="1093"/>
      <c r="DU2" s="1093"/>
      <c r="DV2" s="1093"/>
      <c r="DW2" s="1093"/>
      <c r="DX2" s="1093"/>
      <c r="DY2" s="1093"/>
      <c r="DZ2" s="109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5"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5" t="s">
        <v>371</v>
      </c>
      <c r="DH5" s="1086"/>
      <c r="DI5" s="1086"/>
      <c r="DJ5" s="1086"/>
      <c r="DK5" s="1087"/>
      <c r="DL5" s="1085" t="s">
        <v>372</v>
      </c>
      <c r="DM5" s="1086"/>
      <c r="DN5" s="1086"/>
      <c r="DO5" s="1086"/>
      <c r="DP5" s="1087"/>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6"/>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8"/>
      <c r="DH6" s="1089"/>
      <c r="DI6" s="1089"/>
      <c r="DJ6" s="1089"/>
      <c r="DK6" s="1090"/>
      <c r="DL6" s="1088"/>
      <c r="DM6" s="1089"/>
      <c r="DN6" s="1089"/>
      <c r="DO6" s="1089"/>
      <c r="DP6" s="1090"/>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3">
        <v>7172</v>
      </c>
      <c r="R7" s="1104"/>
      <c r="S7" s="1104"/>
      <c r="T7" s="1104"/>
      <c r="U7" s="1104"/>
      <c r="V7" s="1104">
        <v>6982</v>
      </c>
      <c r="W7" s="1104"/>
      <c r="X7" s="1104"/>
      <c r="Y7" s="1104"/>
      <c r="Z7" s="1104"/>
      <c r="AA7" s="1104">
        <v>190</v>
      </c>
      <c r="AB7" s="1104"/>
      <c r="AC7" s="1104"/>
      <c r="AD7" s="1104"/>
      <c r="AE7" s="1105"/>
      <c r="AF7" s="1106">
        <v>181</v>
      </c>
      <c r="AG7" s="1107"/>
      <c r="AH7" s="1107"/>
      <c r="AI7" s="1107"/>
      <c r="AJ7" s="1108"/>
      <c r="AK7" s="1109">
        <v>408</v>
      </c>
      <c r="AL7" s="1110"/>
      <c r="AM7" s="1110"/>
      <c r="AN7" s="1110"/>
      <c r="AO7" s="1110"/>
      <c r="AP7" s="1110">
        <v>3458</v>
      </c>
      <c r="AQ7" s="1110"/>
      <c r="AR7" s="1110"/>
      <c r="AS7" s="1110"/>
      <c r="AT7" s="1110"/>
      <c r="AU7" s="1111"/>
      <c r="AV7" s="1111"/>
      <c r="AW7" s="1111"/>
      <c r="AX7" s="1111"/>
      <c r="AY7" s="1112"/>
      <c r="AZ7" s="232"/>
      <c r="BA7" s="232"/>
      <c r="BB7" s="232"/>
      <c r="BC7" s="232"/>
      <c r="BD7" s="232"/>
      <c r="BE7" s="233"/>
      <c r="BF7" s="233"/>
      <c r="BG7" s="233"/>
      <c r="BH7" s="233"/>
      <c r="BI7" s="233"/>
      <c r="BJ7" s="233"/>
      <c r="BK7" s="233"/>
      <c r="BL7" s="233"/>
      <c r="BM7" s="233"/>
      <c r="BN7" s="233"/>
      <c r="BO7" s="233"/>
      <c r="BP7" s="233"/>
      <c r="BQ7" s="236">
        <v>1</v>
      </c>
      <c r="BR7" s="237"/>
      <c r="BS7" s="1100" t="s">
        <v>558</v>
      </c>
      <c r="BT7" s="1101"/>
      <c r="BU7" s="1101"/>
      <c r="BV7" s="1101"/>
      <c r="BW7" s="1101"/>
      <c r="BX7" s="1101"/>
      <c r="BY7" s="1101"/>
      <c r="BZ7" s="1101"/>
      <c r="CA7" s="1101"/>
      <c r="CB7" s="1101"/>
      <c r="CC7" s="1101"/>
      <c r="CD7" s="1101"/>
      <c r="CE7" s="1101"/>
      <c r="CF7" s="1101"/>
      <c r="CG7" s="1113"/>
      <c r="CH7" s="1097">
        <v>-1</v>
      </c>
      <c r="CI7" s="1098"/>
      <c r="CJ7" s="1098"/>
      <c r="CK7" s="1098"/>
      <c r="CL7" s="1099"/>
      <c r="CM7" s="1097">
        <v>42</v>
      </c>
      <c r="CN7" s="1098"/>
      <c r="CO7" s="1098"/>
      <c r="CP7" s="1098"/>
      <c r="CQ7" s="1099"/>
      <c r="CR7" s="1097" t="s">
        <v>565</v>
      </c>
      <c r="CS7" s="1098"/>
      <c r="CT7" s="1098"/>
      <c r="CU7" s="1098"/>
      <c r="CV7" s="1099"/>
      <c r="CW7" s="1097">
        <v>15</v>
      </c>
      <c r="CX7" s="1098"/>
      <c r="CY7" s="1098"/>
      <c r="CZ7" s="1098"/>
      <c r="DA7" s="1099"/>
      <c r="DB7" s="1097" t="s">
        <v>548</v>
      </c>
      <c r="DC7" s="1098"/>
      <c r="DD7" s="1098"/>
      <c r="DE7" s="1098"/>
      <c r="DF7" s="1099"/>
      <c r="DG7" s="1097" t="s">
        <v>548</v>
      </c>
      <c r="DH7" s="1098"/>
      <c r="DI7" s="1098"/>
      <c r="DJ7" s="1098"/>
      <c r="DK7" s="1099"/>
      <c r="DL7" s="1097" t="s">
        <v>548</v>
      </c>
      <c r="DM7" s="1098"/>
      <c r="DN7" s="1098"/>
      <c r="DO7" s="1098"/>
      <c r="DP7" s="1099"/>
      <c r="DQ7" s="1097" t="s">
        <v>548</v>
      </c>
      <c r="DR7" s="1098"/>
      <c r="DS7" s="1098"/>
      <c r="DT7" s="1098"/>
      <c r="DU7" s="1099"/>
      <c r="DV7" s="1100"/>
      <c r="DW7" s="1101"/>
      <c r="DX7" s="1101"/>
      <c r="DY7" s="1101"/>
      <c r="DZ7" s="1102"/>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15</v>
      </c>
      <c r="R8" s="1039"/>
      <c r="S8" s="1039"/>
      <c r="T8" s="1039"/>
      <c r="U8" s="1039"/>
      <c r="V8" s="1039">
        <v>12</v>
      </c>
      <c r="W8" s="1039"/>
      <c r="X8" s="1039"/>
      <c r="Y8" s="1039"/>
      <c r="Z8" s="1039"/>
      <c r="AA8" s="1039">
        <v>3</v>
      </c>
      <c r="AB8" s="1039"/>
      <c r="AC8" s="1039"/>
      <c r="AD8" s="1039"/>
      <c r="AE8" s="1040"/>
      <c r="AF8" s="1035">
        <v>3</v>
      </c>
      <c r="AG8" s="1036"/>
      <c r="AH8" s="1036"/>
      <c r="AI8" s="1036"/>
      <c r="AJ8" s="1037"/>
      <c r="AK8" s="1084" t="s">
        <v>548</v>
      </c>
      <c r="AL8" s="990"/>
      <c r="AM8" s="990"/>
      <c r="AN8" s="990"/>
      <c r="AO8" s="1080"/>
      <c r="AP8" s="1081" t="s">
        <v>549</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7187</v>
      </c>
      <c r="R23" s="1061"/>
      <c r="S23" s="1061"/>
      <c r="T23" s="1061"/>
      <c r="U23" s="1061"/>
      <c r="V23" s="1061">
        <v>6994</v>
      </c>
      <c r="W23" s="1061"/>
      <c r="X23" s="1061"/>
      <c r="Y23" s="1061"/>
      <c r="Z23" s="1061"/>
      <c r="AA23" s="1061">
        <v>193</v>
      </c>
      <c r="AB23" s="1061"/>
      <c r="AC23" s="1061"/>
      <c r="AD23" s="1061"/>
      <c r="AE23" s="1068"/>
      <c r="AF23" s="1069">
        <v>184</v>
      </c>
      <c r="AG23" s="1061"/>
      <c r="AH23" s="1061"/>
      <c r="AI23" s="1061"/>
      <c r="AJ23" s="1070"/>
      <c r="AK23" s="1071"/>
      <c r="AL23" s="1072"/>
      <c r="AM23" s="1072"/>
      <c r="AN23" s="1072"/>
      <c r="AO23" s="1072"/>
      <c r="AP23" s="1061">
        <v>3458</v>
      </c>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1569</v>
      </c>
      <c r="R28" s="1051"/>
      <c r="S28" s="1051"/>
      <c r="T28" s="1051"/>
      <c r="U28" s="1051"/>
      <c r="V28" s="1051">
        <v>1539</v>
      </c>
      <c r="W28" s="1051"/>
      <c r="X28" s="1051"/>
      <c r="Y28" s="1051"/>
      <c r="Z28" s="1051"/>
      <c r="AA28" s="1051">
        <v>30</v>
      </c>
      <c r="AB28" s="1051"/>
      <c r="AC28" s="1051"/>
      <c r="AD28" s="1051"/>
      <c r="AE28" s="1052"/>
      <c r="AF28" s="1053">
        <v>30</v>
      </c>
      <c r="AG28" s="1051"/>
      <c r="AH28" s="1051"/>
      <c r="AI28" s="1051"/>
      <c r="AJ28" s="1054"/>
      <c r="AK28" s="1042">
        <v>139</v>
      </c>
      <c r="AL28" s="1043"/>
      <c r="AM28" s="1043"/>
      <c r="AN28" s="1043"/>
      <c r="AO28" s="1043"/>
      <c r="AP28" s="1043" t="s">
        <v>548</v>
      </c>
      <c r="AQ28" s="1043"/>
      <c r="AR28" s="1043"/>
      <c r="AS28" s="1043"/>
      <c r="AT28" s="1043"/>
      <c r="AU28" s="1043" t="s">
        <v>548</v>
      </c>
      <c r="AV28" s="1043"/>
      <c r="AW28" s="1043"/>
      <c r="AX28" s="1043"/>
      <c r="AY28" s="1043"/>
      <c r="AZ28" s="1044" t="s">
        <v>548</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1149</v>
      </c>
      <c r="R29" s="1039"/>
      <c r="S29" s="1039"/>
      <c r="T29" s="1039"/>
      <c r="U29" s="1039"/>
      <c r="V29" s="1039">
        <v>1101</v>
      </c>
      <c r="W29" s="1039"/>
      <c r="X29" s="1039"/>
      <c r="Y29" s="1039"/>
      <c r="Z29" s="1039"/>
      <c r="AA29" s="1039">
        <v>47</v>
      </c>
      <c r="AB29" s="1039"/>
      <c r="AC29" s="1039"/>
      <c r="AD29" s="1039"/>
      <c r="AE29" s="1040"/>
      <c r="AF29" s="1035">
        <v>47</v>
      </c>
      <c r="AG29" s="1036"/>
      <c r="AH29" s="1036"/>
      <c r="AI29" s="1036"/>
      <c r="AJ29" s="1037"/>
      <c r="AK29" s="980">
        <v>206</v>
      </c>
      <c r="AL29" s="971"/>
      <c r="AM29" s="971"/>
      <c r="AN29" s="971"/>
      <c r="AO29" s="971"/>
      <c r="AP29" s="971" t="s">
        <v>548</v>
      </c>
      <c r="AQ29" s="971"/>
      <c r="AR29" s="971"/>
      <c r="AS29" s="971"/>
      <c r="AT29" s="971"/>
      <c r="AU29" s="971" t="s">
        <v>548</v>
      </c>
      <c r="AV29" s="971"/>
      <c r="AW29" s="971"/>
      <c r="AX29" s="971"/>
      <c r="AY29" s="971"/>
      <c r="AZ29" s="1041" t="s">
        <v>548</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234</v>
      </c>
      <c r="R30" s="1039"/>
      <c r="S30" s="1039"/>
      <c r="T30" s="1039"/>
      <c r="U30" s="1039"/>
      <c r="V30" s="1039">
        <v>223</v>
      </c>
      <c r="W30" s="1039"/>
      <c r="X30" s="1039"/>
      <c r="Y30" s="1039"/>
      <c r="Z30" s="1039"/>
      <c r="AA30" s="1039">
        <v>11</v>
      </c>
      <c r="AB30" s="1039"/>
      <c r="AC30" s="1039"/>
      <c r="AD30" s="1039"/>
      <c r="AE30" s="1040"/>
      <c r="AF30" s="1035">
        <v>11</v>
      </c>
      <c r="AG30" s="1036"/>
      <c r="AH30" s="1036"/>
      <c r="AI30" s="1036"/>
      <c r="AJ30" s="1037"/>
      <c r="AK30" s="980">
        <v>52</v>
      </c>
      <c r="AL30" s="971"/>
      <c r="AM30" s="971"/>
      <c r="AN30" s="971"/>
      <c r="AO30" s="971"/>
      <c r="AP30" s="971" t="s">
        <v>548</v>
      </c>
      <c r="AQ30" s="971"/>
      <c r="AR30" s="971"/>
      <c r="AS30" s="971"/>
      <c r="AT30" s="971"/>
      <c r="AU30" s="971" t="s">
        <v>548</v>
      </c>
      <c r="AV30" s="971"/>
      <c r="AW30" s="971"/>
      <c r="AX30" s="971"/>
      <c r="AY30" s="971"/>
      <c r="AZ30" s="1041" t="s">
        <v>548</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371</v>
      </c>
      <c r="R31" s="1039"/>
      <c r="S31" s="1039"/>
      <c r="T31" s="1039"/>
      <c r="U31" s="1039"/>
      <c r="V31" s="1039">
        <v>346</v>
      </c>
      <c r="W31" s="1039"/>
      <c r="X31" s="1039"/>
      <c r="Y31" s="1039"/>
      <c r="Z31" s="1039"/>
      <c r="AA31" s="1039">
        <v>25</v>
      </c>
      <c r="AB31" s="1039"/>
      <c r="AC31" s="1039"/>
      <c r="AD31" s="1039"/>
      <c r="AE31" s="1040"/>
      <c r="AF31" s="1035">
        <v>977</v>
      </c>
      <c r="AG31" s="1036"/>
      <c r="AH31" s="1036"/>
      <c r="AI31" s="1036"/>
      <c r="AJ31" s="1037"/>
      <c r="AK31" s="980">
        <v>11</v>
      </c>
      <c r="AL31" s="971"/>
      <c r="AM31" s="971"/>
      <c r="AN31" s="971"/>
      <c r="AO31" s="971"/>
      <c r="AP31" s="971">
        <v>1154</v>
      </c>
      <c r="AQ31" s="971"/>
      <c r="AR31" s="971"/>
      <c r="AS31" s="971"/>
      <c r="AT31" s="971"/>
      <c r="AU31" s="971" t="s">
        <v>548</v>
      </c>
      <c r="AV31" s="971"/>
      <c r="AW31" s="971"/>
      <c r="AX31" s="971"/>
      <c r="AY31" s="971"/>
      <c r="AZ31" s="1041" t="s">
        <v>548</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438</v>
      </c>
      <c r="R32" s="1039"/>
      <c r="S32" s="1039"/>
      <c r="T32" s="1039"/>
      <c r="U32" s="1039"/>
      <c r="V32" s="1039">
        <v>340</v>
      </c>
      <c r="W32" s="1039"/>
      <c r="X32" s="1039"/>
      <c r="Y32" s="1039"/>
      <c r="Z32" s="1039"/>
      <c r="AA32" s="1039">
        <v>98</v>
      </c>
      <c r="AB32" s="1039"/>
      <c r="AC32" s="1039"/>
      <c r="AD32" s="1039"/>
      <c r="AE32" s="1040"/>
      <c r="AF32" s="1035">
        <v>345</v>
      </c>
      <c r="AG32" s="1036"/>
      <c r="AH32" s="1036"/>
      <c r="AI32" s="1036"/>
      <c r="AJ32" s="1037"/>
      <c r="AK32" s="980">
        <v>163</v>
      </c>
      <c r="AL32" s="971"/>
      <c r="AM32" s="971"/>
      <c r="AN32" s="971"/>
      <c r="AO32" s="971"/>
      <c r="AP32" s="971">
        <v>2604</v>
      </c>
      <c r="AQ32" s="971"/>
      <c r="AR32" s="971"/>
      <c r="AS32" s="971"/>
      <c r="AT32" s="971"/>
      <c r="AU32" s="971">
        <v>2604</v>
      </c>
      <c r="AV32" s="971"/>
      <c r="AW32" s="971"/>
      <c r="AX32" s="971"/>
      <c r="AY32" s="971"/>
      <c r="AZ32" s="1041" t="s">
        <v>548</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1410</v>
      </c>
      <c r="AG63" s="959"/>
      <c r="AH63" s="959"/>
      <c r="AI63" s="959"/>
      <c r="AJ63" s="1022"/>
      <c r="AK63" s="1023"/>
      <c r="AL63" s="963"/>
      <c r="AM63" s="963"/>
      <c r="AN63" s="963"/>
      <c r="AO63" s="963"/>
      <c r="AP63" s="959">
        <v>3758</v>
      </c>
      <c r="AQ63" s="959"/>
      <c r="AR63" s="959"/>
      <c r="AS63" s="959"/>
      <c r="AT63" s="959"/>
      <c r="AU63" s="959">
        <v>2604</v>
      </c>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398</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399</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550</v>
      </c>
      <c r="C68" s="986"/>
      <c r="D68" s="986"/>
      <c r="E68" s="986"/>
      <c r="F68" s="986"/>
      <c r="G68" s="986"/>
      <c r="H68" s="986"/>
      <c r="I68" s="986"/>
      <c r="J68" s="986"/>
      <c r="K68" s="986"/>
      <c r="L68" s="986"/>
      <c r="M68" s="986"/>
      <c r="N68" s="986"/>
      <c r="O68" s="986"/>
      <c r="P68" s="987"/>
      <c r="Q68" s="988">
        <v>1147</v>
      </c>
      <c r="R68" s="982"/>
      <c r="S68" s="982"/>
      <c r="T68" s="982"/>
      <c r="U68" s="982"/>
      <c r="V68" s="982">
        <v>1116</v>
      </c>
      <c r="W68" s="982"/>
      <c r="X68" s="982"/>
      <c r="Y68" s="982"/>
      <c r="Z68" s="982"/>
      <c r="AA68" s="982">
        <v>31</v>
      </c>
      <c r="AB68" s="982"/>
      <c r="AC68" s="982"/>
      <c r="AD68" s="982"/>
      <c r="AE68" s="982"/>
      <c r="AF68" s="982">
        <v>24</v>
      </c>
      <c r="AG68" s="982"/>
      <c r="AH68" s="982"/>
      <c r="AI68" s="982"/>
      <c r="AJ68" s="982"/>
      <c r="AK68" s="982" t="s">
        <v>548</v>
      </c>
      <c r="AL68" s="982"/>
      <c r="AM68" s="982"/>
      <c r="AN68" s="982"/>
      <c r="AO68" s="982"/>
      <c r="AP68" s="982">
        <v>675</v>
      </c>
      <c r="AQ68" s="982"/>
      <c r="AR68" s="982"/>
      <c r="AS68" s="982"/>
      <c r="AT68" s="982"/>
      <c r="AU68" s="982">
        <v>164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551</v>
      </c>
      <c r="C69" s="975"/>
      <c r="D69" s="975"/>
      <c r="E69" s="975"/>
      <c r="F69" s="975"/>
      <c r="G69" s="975"/>
      <c r="H69" s="975"/>
      <c r="I69" s="975"/>
      <c r="J69" s="975"/>
      <c r="K69" s="975"/>
      <c r="L69" s="975"/>
      <c r="M69" s="975"/>
      <c r="N69" s="975"/>
      <c r="O69" s="975"/>
      <c r="P69" s="976"/>
      <c r="Q69" s="977">
        <v>29</v>
      </c>
      <c r="R69" s="971"/>
      <c r="S69" s="971"/>
      <c r="T69" s="971"/>
      <c r="U69" s="971"/>
      <c r="V69" s="971">
        <v>24</v>
      </c>
      <c r="W69" s="971"/>
      <c r="X69" s="971"/>
      <c r="Y69" s="971"/>
      <c r="Z69" s="971"/>
      <c r="AA69" s="971">
        <v>5</v>
      </c>
      <c r="AB69" s="971"/>
      <c r="AC69" s="971"/>
      <c r="AD69" s="971"/>
      <c r="AE69" s="971"/>
      <c r="AF69" s="971">
        <v>5</v>
      </c>
      <c r="AG69" s="971"/>
      <c r="AH69" s="971"/>
      <c r="AI69" s="971"/>
      <c r="AJ69" s="971"/>
      <c r="AK69" s="971" t="s">
        <v>548</v>
      </c>
      <c r="AL69" s="971"/>
      <c r="AM69" s="971"/>
      <c r="AN69" s="971"/>
      <c r="AO69" s="971"/>
      <c r="AP69" s="971" t="s">
        <v>488</v>
      </c>
      <c r="AQ69" s="971"/>
      <c r="AR69" s="971"/>
      <c r="AS69" s="971"/>
      <c r="AT69" s="971"/>
      <c r="AU69" s="971" t="s">
        <v>488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552</v>
      </c>
      <c r="C70" s="975"/>
      <c r="D70" s="975"/>
      <c r="E70" s="975"/>
      <c r="F70" s="975"/>
      <c r="G70" s="975"/>
      <c r="H70" s="975"/>
      <c r="I70" s="975"/>
      <c r="J70" s="975"/>
      <c r="K70" s="975"/>
      <c r="L70" s="975"/>
      <c r="M70" s="975"/>
      <c r="N70" s="975"/>
      <c r="O70" s="975"/>
      <c r="P70" s="976"/>
      <c r="Q70" s="977">
        <v>11706</v>
      </c>
      <c r="R70" s="971"/>
      <c r="S70" s="971"/>
      <c r="T70" s="971"/>
      <c r="U70" s="971"/>
      <c r="V70" s="971">
        <v>11704</v>
      </c>
      <c r="W70" s="971"/>
      <c r="X70" s="971"/>
      <c r="Y70" s="971"/>
      <c r="Z70" s="971"/>
      <c r="AA70" s="971">
        <v>2</v>
      </c>
      <c r="AB70" s="971"/>
      <c r="AC70" s="971"/>
      <c r="AD70" s="971"/>
      <c r="AE70" s="971"/>
      <c r="AF70" s="971">
        <v>2</v>
      </c>
      <c r="AG70" s="971"/>
      <c r="AH70" s="971"/>
      <c r="AI70" s="971"/>
      <c r="AJ70" s="971"/>
      <c r="AK70" s="971" t="s">
        <v>548</v>
      </c>
      <c r="AL70" s="971"/>
      <c r="AM70" s="971"/>
      <c r="AN70" s="971"/>
      <c r="AO70" s="971"/>
      <c r="AP70" s="971" t="s">
        <v>488</v>
      </c>
      <c r="AQ70" s="971"/>
      <c r="AR70" s="971"/>
      <c r="AS70" s="971"/>
      <c r="AT70" s="971"/>
      <c r="AU70" s="971" t="s">
        <v>488</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553</v>
      </c>
      <c r="C71" s="975"/>
      <c r="D71" s="975"/>
      <c r="E71" s="975"/>
      <c r="F71" s="975"/>
      <c r="G71" s="975"/>
      <c r="H71" s="975"/>
      <c r="I71" s="975"/>
      <c r="J71" s="975"/>
      <c r="K71" s="975"/>
      <c r="L71" s="975"/>
      <c r="M71" s="975"/>
      <c r="N71" s="975"/>
      <c r="O71" s="975"/>
      <c r="P71" s="976"/>
      <c r="Q71" s="977">
        <v>2</v>
      </c>
      <c r="R71" s="971"/>
      <c r="S71" s="971"/>
      <c r="T71" s="971"/>
      <c r="U71" s="971"/>
      <c r="V71" s="971">
        <v>1</v>
      </c>
      <c r="W71" s="971"/>
      <c r="X71" s="971"/>
      <c r="Y71" s="971"/>
      <c r="Z71" s="971"/>
      <c r="AA71" s="971">
        <v>1</v>
      </c>
      <c r="AB71" s="971"/>
      <c r="AC71" s="971"/>
      <c r="AD71" s="971"/>
      <c r="AE71" s="971"/>
      <c r="AF71" s="971">
        <v>1</v>
      </c>
      <c r="AG71" s="971"/>
      <c r="AH71" s="971"/>
      <c r="AI71" s="971"/>
      <c r="AJ71" s="971"/>
      <c r="AK71" s="971" t="s">
        <v>548</v>
      </c>
      <c r="AL71" s="971"/>
      <c r="AM71" s="971"/>
      <c r="AN71" s="971"/>
      <c r="AO71" s="971"/>
      <c r="AP71" s="971" t="s">
        <v>488</v>
      </c>
      <c r="AQ71" s="971"/>
      <c r="AR71" s="971"/>
      <c r="AS71" s="971"/>
      <c r="AT71" s="971"/>
      <c r="AU71" s="971" t="s">
        <v>488</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554</v>
      </c>
      <c r="C72" s="975"/>
      <c r="D72" s="975"/>
      <c r="E72" s="975"/>
      <c r="F72" s="975"/>
      <c r="G72" s="975"/>
      <c r="H72" s="975"/>
      <c r="I72" s="975"/>
      <c r="J72" s="975"/>
      <c r="K72" s="975"/>
      <c r="L72" s="975"/>
      <c r="M72" s="975"/>
      <c r="N72" s="975"/>
      <c r="O72" s="975"/>
      <c r="P72" s="976"/>
      <c r="Q72" s="977">
        <v>4557</v>
      </c>
      <c r="R72" s="971"/>
      <c r="S72" s="971"/>
      <c r="T72" s="971"/>
      <c r="U72" s="971"/>
      <c r="V72" s="971">
        <v>3585</v>
      </c>
      <c r="W72" s="971"/>
      <c r="X72" s="971"/>
      <c r="Y72" s="971"/>
      <c r="Z72" s="971"/>
      <c r="AA72" s="971">
        <v>972</v>
      </c>
      <c r="AB72" s="971"/>
      <c r="AC72" s="971"/>
      <c r="AD72" s="971"/>
      <c r="AE72" s="971"/>
      <c r="AF72" s="971">
        <v>972</v>
      </c>
      <c r="AG72" s="971"/>
      <c r="AH72" s="971"/>
      <c r="AI72" s="971"/>
      <c r="AJ72" s="971"/>
      <c r="AK72" s="971">
        <v>2</v>
      </c>
      <c r="AL72" s="971"/>
      <c r="AM72" s="971"/>
      <c r="AN72" s="971"/>
      <c r="AO72" s="971"/>
      <c r="AP72" s="971" t="s">
        <v>488</v>
      </c>
      <c r="AQ72" s="971"/>
      <c r="AR72" s="971"/>
      <c r="AS72" s="971"/>
      <c r="AT72" s="971"/>
      <c r="AU72" s="971" t="s">
        <v>488</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555</v>
      </c>
      <c r="C73" s="975"/>
      <c r="D73" s="975"/>
      <c r="E73" s="975"/>
      <c r="F73" s="975"/>
      <c r="G73" s="975"/>
      <c r="H73" s="975"/>
      <c r="I73" s="975"/>
      <c r="J73" s="975"/>
      <c r="K73" s="975"/>
      <c r="L73" s="975"/>
      <c r="M73" s="975"/>
      <c r="N73" s="975"/>
      <c r="O73" s="975"/>
      <c r="P73" s="976"/>
      <c r="Q73" s="977">
        <v>101</v>
      </c>
      <c r="R73" s="971"/>
      <c r="S73" s="971"/>
      <c r="T73" s="971"/>
      <c r="U73" s="971"/>
      <c r="V73" s="971">
        <v>70</v>
      </c>
      <c r="W73" s="971"/>
      <c r="X73" s="971"/>
      <c r="Y73" s="971"/>
      <c r="Z73" s="971"/>
      <c r="AA73" s="971">
        <v>31</v>
      </c>
      <c r="AB73" s="971"/>
      <c r="AC73" s="971"/>
      <c r="AD73" s="971"/>
      <c r="AE73" s="971"/>
      <c r="AF73" s="971">
        <v>31</v>
      </c>
      <c r="AG73" s="971"/>
      <c r="AH73" s="971"/>
      <c r="AI73" s="971"/>
      <c r="AJ73" s="971"/>
      <c r="AK73" s="971" t="s">
        <v>488</v>
      </c>
      <c r="AL73" s="971"/>
      <c r="AM73" s="971"/>
      <c r="AN73" s="971"/>
      <c r="AO73" s="971"/>
      <c r="AP73" s="971" t="s">
        <v>488</v>
      </c>
      <c r="AQ73" s="971"/>
      <c r="AR73" s="971"/>
      <c r="AS73" s="971"/>
      <c r="AT73" s="971"/>
      <c r="AU73" s="971" t="s">
        <v>488</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556</v>
      </c>
      <c r="C74" s="975"/>
      <c r="D74" s="975"/>
      <c r="E74" s="975"/>
      <c r="F74" s="975"/>
      <c r="G74" s="975"/>
      <c r="H74" s="975"/>
      <c r="I74" s="975"/>
      <c r="J74" s="975"/>
      <c r="K74" s="975"/>
      <c r="L74" s="975"/>
      <c r="M74" s="975"/>
      <c r="N74" s="975"/>
      <c r="O74" s="975"/>
      <c r="P74" s="976"/>
      <c r="Q74" s="977">
        <v>80</v>
      </c>
      <c r="R74" s="971"/>
      <c r="S74" s="971"/>
      <c r="T74" s="971"/>
      <c r="U74" s="971"/>
      <c r="V74" s="971">
        <v>73</v>
      </c>
      <c r="W74" s="971"/>
      <c r="X74" s="971"/>
      <c r="Y74" s="971"/>
      <c r="Z74" s="971"/>
      <c r="AA74" s="971">
        <v>7</v>
      </c>
      <c r="AB74" s="971"/>
      <c r="AC74" s="971"/>
      <c r="AD74" s="971"/>
      <c r="AE74" s="971"/>
      <c r="AF74" s="971">
        <v>7</v>
      </c>
      <c r="AG74" s="971"/>
      <c r="AH74" s="971"/>
      <c r="AI74" s="971"/>
      <c r="AJ74" s="971"/>
      <c r="AK74" s="971">
        <v>20</v>
      </c>
      <c r="AL74" s="971"/>
      <c r="AM74" s="971"/>
      <c r="AN74" s="971"/>
      <c r="AO74" s="971"/>
      <c r="AP74" s="971" t="s">
        <v>488</v>
      </c>
      <c r="AQ74" s="971"/>
      <c r="AR74" s="971"/>
      <c r="AS74" s="971"/>
      <c r="AT74" s="971"/>
      <c r="AU74" s="971" t="s">
        <v>488</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557</v>
      </c>
      <c r="C75" s="975"/>
      <c r="D75" s="975"/>
      <c r="E75" s="975"/>
      <c r="F75" s="975"/>
      <c r="G75" s="975"/>
      <c r="H75" s="975"/>
      <c r="I75" s="975"/>
      <c r="J75" s="975"/>
      <c r="K75" s="975"/>
      <c r="L75" s="975"/>
      <c r="M75" s="975"/>
      <c r="N75" s="975"/>
      <c r="O75" s="975"/>
      <c r="P75" s="976"/>
      <c r="Q75" s="978">
        <v>141377</v>
      </c>
      <c r="R75" s="979"/>
      <c r="S75" s="979"/>
      <c r="T75" s="979"/>
      <c r="U75" s="980"/>
      <c r="V75" s="981">
        <v>138807</v>
      </c>
      <c r="W75" s="979"/>
      <c r="X75" s="979"/>
      <c r="Y75" s="979"/>
      <c r="Z75" s="980"/>
      <c r="AA75" s="981">
        <v>2570</v>
      </c>
      <c r="AB75" s="979"/>
      <c r="AC75" s="979"/>
      <c r="AD75" s="979"/>
      <c r="AE75" s="980"/>
      <c r="AF75" s="981">
        <v>2570</v>
      </c>
      <c r="AG75" s="979"/>
      <c r="AH75" s="979"/>
      <c r="AI75" s="979"/>
      <c r="AJ75" s="980"/>
      <c r="AK75" s="981" t="s">
        <v>488</v>
      </c>
      <c r="AL75" s="979"/>
      <c r="AM75" s="979"/>
      <c r="AN75" s="979"/>
      <c r="AO75" s="980"/>
      <c r="AP75" s="981" t="s">
        <v>488</v>
      </c>
      <c r="AQ75" s="979"/>
      <c r="AR75" s="979"/>
      <c r="AS75" s="979"/>
      <c r="AT75" s="980"/>
      <c r="AU75" s="981" t="s">
        <v>488</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3612</v>
      </c>
      <c r="AG88" s="959"/>
      <c r="AH88" s="959"/>
      <c r="AI88" s="959"/>
      <c r="AJ88" s="959"/>
      <c r="AK88" s="963"/>
      <c r="AL88" s="963"/>
      <c r="AM88" s="963"/>
      <c r="AN88" s="963"/>
      <c r="AO88" s="963"/>
      <c r="AP88" s="959">
        <v>675</v>
      </c>
      <c r="AQ88" s="959"/>
      <c r="AR88" s="959"/>
      <c r="AS88" s="959"/>
      <c r="AT88" s="959"/>
      <c r="AU88" s="959">
        <v>164</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v>15</v>
      </c>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294</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294</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294</v>
      </c>
      <c r="DR109" s="896"/>
      <c r="DS109" s="896"/>
      <c r="DT109" s="896"/>
      <c r="DU109" s="897"/>
      <c r="DV109" s="898" t="s">
        <v>411</v>
      </c>
      <c r="DW109" s="896"/>
      <c r="DX109" s="896"/>
      <c r="DY109" s="896"/>
      <c r="DZ109" s="929"/>
    </row>
    <row r="110" spans="1:131" s="230" customFormat="1" ht="26.25" customHeight="1" x14ac:dyDescent="0.15">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55144</v>
      </c>
      <c r="AB110" s="889"/>
      <c r="AC110" s="889"/>
      <c r="AD110" s="889"/>
      <c r="AE110" s="890"/>
      <c r="AF110" s="891">
        <v>63146</v>
      </c>
      <c r="AG110" s="889"/>
      <c r="AH110" s="889"/>
      <c r="AI110" s="889"/>
      <c r="AJ110" s="890"/>
      <c r="AK110" s="891">
        <v>151208</v>
      </c>
      <c r="AL110" s="889"/>
      <c r="AM110" s="889"/>
      <c r="AN110" s="889"/>
      <c r="AO110" s="890"/>
      <c r="AP110" s="892">
        <v>4.3</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3271708</v>
      </c>
      <c r="BR110" s="842"/>
      <c r="BS110" s="842"/>
      <c r="BT110" s="842"/>
      <c r="BU110" s="842"/>
      <c r="BV110" s="842">
        <v>3363098</v>
      </c>
      <c r="BW110" s="842"/>
      <c r="BX110" s="842"/>
      <c r="BY110" s="842"/>
      <c r="BZ110" s="842"/>
      <c r="CA110" s="842">
        <v>3457650</v>
      </c>
      <c r="CB110" s="842"/>
      <c r="CC110" s="842"/>
      <c r="CD110" s="842"/>
      <c r="CE110" s="842"/>
      <c r="CF110" s="866">
        <v>97.3</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121</v>
      </c>
      <c r="DH110" s="842"/>
      <c r="DI110" s="842"/>
      <c r="DJ110" s="842"/>
      <c r="DK110" s="842"/>
      <c r="DL110" s="842" t="s">
        <v>121</v>
      </c>
      <c r="DM110" s="842"/>
      <c r="DN110" s="842"/>
      <c r="DO110" s="842"/>
      <c r="DP110" s="842"/>
      <c r="DQ110" s="842" t="s">
        <v>121</v>
      </c>
      <c r="DR110" s="842"/>
      <c r="DS110" s="842"/>
      <c r="DT110" s="842"/>
      <c r="DU110" s="842"/>
      <c r="DV110" s="843" t="s">
        <v>121</v>
      </c>
      <c r="DW110" s="843"/>
      <c r="DX110" s="843"/>
      <c r="DY110" s="843"/>
      <c r="DZ110" s="844"/>
    </row>
    <row r="111" spans="1:131" s="230" customFormat="1" ht="26.25" customHeight="1" x14ac:dyDescent="0.15">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t="s">
        <v>121</v>
      </c>
      <c r="BR111" s="817"/>
      <c r="BS111" s="817"/>
      <c r="BT111" s="817"/>
      <c r="BU111" s="817"/>
      <c r="BV111" s="817" t="s">
        <v>121</v>
      </c>
      <c r="BW111" s="817"/>
      <c r="BX111" s="817"/>
      <c r="BY111" s="817"/>
      <c r="BZ111" s="817"/>
      <c r="CA111" s="817" t="s">
        <v>121</v>
      </c>
      <c r="CB111" s="817"/>
      <c r="CC111" s="817"/>
      <c r="CD111" s="817"/>
      <c r="CE111" s="817"/>
      <c r="CF111" s="875" t="s">
        <v>121</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15">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2878962</v>
      </c>
      <c r="BR112" s="817"/>
      <c r="BS112" s="817"/>
      <c r="BT112" s="817"/>
      <c r="BU112" s="817"/>
      <c r="BV112" s="817">
        <v>2750443</v>
      </c>
      <c r="BW112" s="817"/>
      <c r="BX112" s="817"/>
      <c r="BY112" s="817"/>
      <c r="BZ112" s="817"/>
      <c r="CA112" s="817">
        <v>2604268</v>
      </c>
      <c r="CB112" s="817"/>
      <c r="CC112" s="817"/>
      <c r="CD112" s="817"/>
      <c r="CE112" s="817"/>
      <c r="CF112" s="875">
        <v>73.3</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x14ac:dyDescent="0.15">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234792</v>
      </c>
      <c r="AB113" s="919"/>
      <c r="AC113" s="919"/>
      <c r="AD113" s="919"/>
      <c r="AE113" s="920"/>
      <c r="AF113" s="921">
        <v>243191</v>
      </c>
      <c r="AG113" s="919"/>
      <c r="AH113" s="919"/>
      <c r="AI113" s="919"/>
      <c r="AJ113" s="920"/>
      <c r="AK113" s="921">
        <v>242012</v>
      </c>
      <c r="AL113" s="919"/>
      <c r="AM113" s="919"/>
      <c r="AN113" s="919"/>
      <c r="AO113" s="920"/>
      <c r="AP113" s="922">
        <v>6.8</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210552</v>
      </c>
      <c r="BR113" s="817"/>
      <c r="BS113" s="817"/>
      <c r="BT113" s="817"/>
      <c r="BU113" s="817"/>
      <c r="BV113" s="817">
        <v>180067</v>
      </c>
      <c r="BW113" s="817"/>
      <c r="BX113" s="817"/>
      <c r="BY113" s="817"/>
      <c r="BZ113" s="817"/>
      <c r="CA113" s="817">
        <v>164048</v>
      </c>
      <c r="CB113" s="817"/>
      <c r="CC113" s="817"/>
      <c r="CD113" s="817"/>
      <c r="CE113" s="817"/>
      <c r="CF113" s="875">
        <v>4.5999999999999996</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15">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31633</v>
      </c>
      <c r="AB114" s="780"/>
      <c r="AC114" s="780"/>
      <c r="AD114" s="780"/>
      <c r="AE114" s="781"/>
      <c r="AF114" s="782">
        <v>33919</v>
      </c>
      <c r="AG114" s="780"/>
      <c r="AH114" s="780"/>
      <c r="AI114" s="780"/>
      <c r="AJ114" s="781"/>
      <c r="AK114" s="782">
        <v>36404</v>
      </c>
      <c r="AL114" s="780"/>
      <c r="AM114" s="780"/>
      <c r="AN114" s="780"/>
      <c r="AO114" s="781"/>
      <c r="AP114" s="824">
        <v>1</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222841</v>
      </c>
      <c r="BR114" s="817"/>
      <c r="BS114" s="817"/>
      <c r="BT114" s="817"/>
      <c r="BU114" s="817"/>
      <c r="BV114" s="817">
        <v>198845</v>
      </c>
      <c r="BW114" s="817"/>
      <c r="BX114" s="817"/>
      <c r="BY114" s="817"/>
      <c r="BZ114" s="817"/>
      <c r="CA114" s="817">
        <v>223658</v>
      </c>
      <c r="CB114" s="817"/>
      <c r="CC114" s="817"/>
      <c r="CD114" s="817"/>
      <c r="CE114" s="817"/>
      <c r="CF114" s="875">
        <v>6.3</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15">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121</v>
      </c>
      <c r="AB115" s="919"/>
      <c r="AC115" s="919"/>
      <c r="AD115" s="919"/>
      <c r="AE115" s="920"/>
      <c r="AF115" s="921" t="s">
        <v>121</v>
      </c>
      <c r="AG115" s="919"/>
      <c r="AH115" s="919"/>
      <c r="AI115" s="919"/>
      <c r="AJ115" s="920"/>
      <c r="AK115" s="921" t="s">
        <v>121</v>
      </c>
      <c r="AL115" s="919"/>
      <c r="AM115" s="919"/>
      <c r="AN115" s="919"/>
      <c r="AO115" s="920"/>
      <c r="AP115" s="922" t="s">
        <v>121</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121</v>
      </c>
      <c r="BR115" s="817"/>
      <c r="BS115" s="817"/>
      <c r="BT115" s="817"/>
      <c r="BU115" s="817"/>
      <c r="BV115" s="817" t="s">
        <v>121</v>
      </c>
      <c r="BW115" s="817"/>
      <c r="BX115" s="817"/>
      <c r="BY115" s="817"/>
      <c r="BZ115" s="817"/>
      <c r="CA115" s="817" t="s">
        <v>121</v>
      </c>
      <c r="CB115" s="817"/>
      <c r="CC115" s="817"/>
      <c r="CD115" s="817"/>
      <c r="CE115" s="817"/>
      <c r="CF115" s="875" t="s">
        <v>121</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x14ac:dyDescent="0.15">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321569</v>
      </c>
      <c r="AB117" s="903"/>
      <c r="AC117" s="903"/>
      <c r="AD117" s="903"/>
      <c r="AE117" s="904"/>
      <c r="AF117" s="905">
        <v>340256</v>
      </c>
      <c r="AG117" s="903"/>
      <c r="AH117" s="903"/>
      <c r="AI117" s="903"/>
      <c r="AJ117" s="904"/>
      <c r="AK117" s="905">
        <v>429624</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15">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294</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15">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441</v>
      </c>
      <c r="BP119" s="878"/>
      <c r="BQ119" s="879">
        <v>6584063</v>
      </c>
      <c r="BR119" s="845"/>
      <c r="BS119" s="845"/>
      <c r="BT119" s="845"/>
      <c r="BU119" s="845"/>
      <c r="BV119" s="845">
        <v>6492453</v>
      </c>
      <c r="BW119" s="845"/>
      <c r="BX119" s="845"/>
      <c r="BY119" s="845"/>
      <c r="BZ119" s="845"/>
      <c r="CA119" s="845">
        <v>6449624</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121</v>
      </c>
      <c r="DH119" s="764"/>
      <c r="DI119" s="764"/>
      <c r="DJ119" s="764"/>
      <c r="DK119" s="765"/>
      <c r="DL119" s="766" t="s">
        <v>121</v>
      </c>
      <c r="DM119" s="764"/>
      <c r="DN119" s="764"/>
      <c r="DO119" s="764"/>
      <c r="DP119" s="765"/>
      <c r="DQ119" s="766" t="s">
        <v>121</v>
      </c>
      <c r="DR119" s="764"/>
      <c r="DS119" s="764"/>
      <c r="DT119" s="764"/>
      <c r="DU119" s="765"/>
      <c r="DV119" s="848" t="s">
        <v>121</v>
      </c>
      <c r="DW119" s="849"/>
      <c r="DX119" s="849"/>
      <c r="DY119" s="849"/>
      <c r="DZ119" s="850"/>
    </row>
    <row r="120" spans="1:130" s="230" customFormat="1" ht="26.25" customHeight="1" x14ac:dyDescent="0.15">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4803226</v>
      </c>
      <c r="BR120" s="842"/>
      <c r="BS120" s="842"/>
      <c r="BT120" s="842"/>
      <c r="BU120" s="842"/>
      <c r="BV120" s="842">
        <v>4935554</v>
      </c>
      <c r="BW120" s="842"/>
      <c r="BX120" s="842"/>
      <c r="BY120" s="842"/>
      <c r="BZ120" s="842"/>
      <c r="CA120" s="842">
        <v>4993146</v>
      </c>
      <c r="CB120" s="842"/>
      <c r="CC120" s="842"/>
      <c r="CD120" s="842"/>
      <c r="CE120" s="842"/>
      <c r="CF120" s="866">
        <v>140.6</v>
      </c>
      <c r="CG120" s="867"/>
      <c r="CH120" s="867"/>
      <c r="CI120" s="867"/>
      <c r="CJ120" s="867"/>
      <c r="CK120" s="868" t="s">
        <v>445</v>
      </c>
      <c r="CL120" s="852"/>
      <c r="CM120" s="852"/>
      <c r="CN120" s="852"/>
      <c r="CO120" s="853"/>
      <c r="CP120" s="872" t="s">
        <v>446</v>
      </c>
      <c r="CQ120" s="873"/>
      <c r="CR120" s="873"/>
      <c r="CS120" s="873"/>
      <c r="CT120" s="873"/>
      <c r="CU120" s="873"/>
      <c r="CV120" s="873"/>
      <c r="CW120" s="873"/>
      <c r="CX120" s="873"/>
      <c r="CY120" s="873"/>
      <c r="CZ120" s="873"/>
      <c r="DA120" s="873"/>
      <c r="DB120" s="873"/>
      <c r="DC120" s="873"/>
      <c r="DD120" s="873"/>
      <c r="DE120" s="873"/>
      <c r="DF120" s="874"/>
      <c r="DG120" s="861">
        <v>2878962</v>
      </c>
      <c r="DH120" s="842"/>
      <c r="DI120" s="842"/>
      <c r="DJ120" s="842"/>
      <c r="DK120" s="842"/>
      <c r="DL120" s="842">
        <v>2750443</v>
      </c>
      <c r="DM120" s="842"/>
      <c r="DN120" s="842"/>
      <c r="DO120" s="842"/>
      <c r="DP120" s="842"/>
      <c r="DQ120" s="842">
        <v>2604268</v>
      </c>
      <c r="DR120" s="842"/>
      <c r="DS120" s="842"/>
      <c r="DT120" s="842"/>
      <c r="DU120" s="842"/>
      <c r="DV120" s="843">
        <v>73.3</v>
      </c>
      <c r="DW120" s="843"/>
      <c r="DX120" s="843"/>
      <c r="DY120" s="843"/>
      <c r="DZ120" s="844"/>
    </row>
    <row r="121" spans="1:130" s="230" customFormat="1" ht="26.25" customHeight="1" x14ac:dyDescent="0.15">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10861</v>
      </c>
      <c r="BR121" s="817"/>
      <c r="BS121" s="817"/>
      <c r="BT121" s="817"/>
      <c r="BU121" s="817"/>
      <c r="BV121" s="817">
        <v>9100</v>
      </c>
      <c r="BW121" s="817"/>
      <c r="BX121" s="817"/>
      <c r="BY121" s="817"/>
      <c r="BZ121" s="817"/>
      <c r="CA121" s="817">
        <v>7338</v>
      </c>
      <c r="CB121" s="817"/>
      <c r="CC121" s="817"/>
      <c r="CD121" s="817"/>
      <c r="CE121" s="817"/>
      <c r="CF121" s="875">
        <v>0.2</v>
      </c>
      <c r="CG121" s="876"/>
      <c r="CH121" s="876"/>
      <c r="CI121" s="876"/>
      <c r="CJ121" s="876"/>
      <c r="CK121" s="869"/>
      <c r="CL121" s="855"/>
      <c r="CM121" s="855"/>
      <c r="CN121" s="855"/>
      <c r="CO121" s="856"/>
      <c r="CP121" s="835" t="s">
        <v>390</v>
      </c>
      <c r="CQ121" s="836"/>
      <c r="CR121" s="836"/>
      <c r="CS121" s="836"/>
      <c r="CT121" s="836"/>
      <c r="CU121" s="836"/>
      <c r="CV121" s="836"/>
      <c r="CW121" s="836"/>
      <c r="CX121" s="836"/>
      <c r="CY121" s="836"/>
      <c r="CZ121" s="836"/>
      <c r="DA121" s="836"/>
      <c r="DB121" s="836"/>
      <c r="DC121" s="836"/>
      <c r="DD121" s="836"/>
      <c r="DE121" s="836"/>
      <c r="DF121" s="837"/>
      <c r="DG121" s="816" t="s">
        <v>121</v>
      </c>
      <c r="DH121" s="817"/>
      <c r="DI121" s="817"/>
      <c r="DJ121" s="817"/>
      <c r="DK121" s="817"/>
      <c r="DL121" s="817" t="s">
        <v>121</v>
      </c>
      <c r="DM121" s="817"/>
      <c r="DN121" s="817"/>
      <c r="DO121" s="817"/>
      <c r="DP121" s="817"/>
      <c r="DQ121" s="817" t="s">
        <v>121</v>
      </c>
      <c r="DR121" s="817"/>
      <c r="DS121" s="817"/>
      <c r="DT121" s="817"/>
      <c r="DU121" s="817"/>
      <c r="DV121" s="794" t="s">
        <v>121</v>
      </c>
      <c r="DW121" s="794"/>
      <c r="DX121" s="794"/>
      <c r="DY121" s="794"/>
      <c r="DZ121" s="795"/>
    </row>
    <row r="122" spans="1:130" s="230" customFormat="1" ht="26.25" customHeight="1" x14ac:dyDescent="0.15">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5431883</v>
      </c>
      <c r="BR122" s="845"/>
      <c r="BS122" s="845"/>
      <c r="BT122" s="845"/>
      <c r="BU122" s="845"/>
      <c r="BV122" s="845">
        <v>5184801</v>
      </c>
      <c r="BW122" s="845"/>
      <c r="BX122" s="845"/>
      <c r="BY122" s="845"/>
      <c r="BZ122" s="845"/>
      <c r="CA122" s="845">
        <v>4893541</v>
      </c>
      <c r="CB122" s="845"/>
      <c r="CC122" s="845"/>
      <c r="CD122" s="845"/>
      <c r="CE122" s="845"/>
      <c r="CF122" s="846">
        <v>137.80000000000001</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t="s">
        <v>121</v>
      </c>
      <c r="DH122" s="817"/>
      <c r="DI122" s="817"/>
      <c r="DJ122" s="817"/>
      <c r="DK122" s="817"/>
      <c r="DL122" s="817" t="s">
        <v>121</v>
      </c>
      <c r="DM122" s="817"/>
      <c r="DN122" s="817"/>
      <c r="DO122" s="817"/>
      <c r="DP122" s="817"/>
      <c r="DQ122" s="817" t="s">
        <v>121</v>
      </c>
      <c r="DR122" s="817"/>
      <c r="DS122" s="817"/>
      <c r="DT122" s="817"/>
      <c r="DU122" s="817"/>
      <c r="DV122" s="794" t="s">
        <v>121</v>
      </c>
      <c r="DW122" s="794"/>
      <c r="DX122" s="794"/>
      <c r="DY122" s="794"/>
      <c r="DZ122" s="795"/>
    </row>
    <row r="123" spans="1:130" s="230" customFormat="1" ht="26.25" customHeight="1" x14ac:dyDescent="0.15">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450</v>
      </c>
      <c r="BP123" s="878"/>
      <c r="BQ123" s="832">
        <v>10245970</v>
      </c>
      <c r="BR123" s="833"/>
      <c r="BS123" s="833"/>
      <c r="BT123" s="833"/>
      <c r="BU123" s="833"/>
      <c r="BV123" s="833">
        <v>10129455</v>
      </c>
      <c r="BW123" s="833"/>
      <c r="BX123" s="833"/>
      <c r="BY123" s="833"/>
      <c r="BZ123" s="833"/>
      <c r="CA123" s="833">
        <v>9894025</v>
      </c>
      <c r="CB123" s="833"/>
      <c r="CC123" s="833"/>
      <c r="CD123" s="833"/>
      <c r="CE123" s="833"/>
      <c r="CF123" s="748"/>
      <c r="CG123" s="749"/>
      <c r="CH123" s="749"/>
      <c r="CI123" s="749"/>
      <c r="CJ123" s="834"/>
      <c r="CK123" s="869"/>
      <c r="CL123" s="855"/>
      <c r="CM123" s="855"/>
      <c r="CN123" s="855"/>
      <c r="CO123" s="856"/>
      <c r="CP123" s="835" t="s">
        <v>389</v>
      </c>
      <c r="CQ123" s="836"/>
      <c r="CR123" s="836"/>
      <c r="CS123" s="836"/>
      <c r="CT123" s="836"/>
      <c r="CU123" s="836"/>
      <c r="CV123" s="836"/>
      <c r="CW123" s="836"/>
      <c r="CX123" s="836"/>
      <c r="CY123" s="836"/>
      <c r="CZ123" s="836"/>
      <c r="DA123" s="836"/>
      <c r="DB123" s="836"/>
      <c r="DC123" s="836"/>
      <c r="DD123" s="836"/>
      <c r="DE123" s="836"/>
      <c r="DF123" s="837"/>
      <c r="DG123" s="779" t="s">
        <v>121</v>
      </c>
      <c r="DH123" s="780"/>
      <c r="DI123" s="780"/>
      <c r="DJ123" s="780"/>
      <c r="DK123" s="781"/>
      <c r="DL123" s="782" t="s">
        <v>121</v>
      </c>
      <c r="DM123" s="780"/>
      <c r="DN123" s="780"/>
      <c r="DO123" s="780"/>
      <c r="DP123" s="781"/>
      <c r="DQ123" s="782" t="s">
        <v>121</v>
      </c>
      <c r="DR123" s="780"/>
      <c r="DS123" s="780"/>
      <c r="DT123" s="780"/>
      <c r="DU123" s="781"/>
      <c r="DV123" s="824" t="s">
        <v>121</v>
      </c>
      <c r="DW123" s="825"/>
      <c r="DX123" s="825"/>
      <c r="DY123" s="825"/>
      <c r="DZ123" s="826"/>
    </row>
    <row r="124" spans="1:130" s="230" customFormat="1" ht="26.25" customHeight="1" thickBot="1" x14ac:dyDescent="0.2">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121</v>
      </c>
      <c r="BR124" s="831"/>
      <c r="BS124" s="831"/>
      <c r="BT124" s="831"/>
      <c r="BU124" s="831"/>
      <c r="BV124" s="831" t="s">
        <v>121</v>
      </c>
      <c r="BW124" s="831"/>
      <c r="BX124" s="831"/>
      <c r="BY124" s="831"/>
      <c r="BZ124" s="831"/>
      <c r="CA124" s="831" t="s">
        <v>121</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121</v>
      </c>
      <c r="DH124" s="764"/>
      <c r="DI124" s="764"/>
      <c r="DJ124" s="764"/>
      <c r="DK124" s="765"/>
      <c r="DL124" s="766" t="s">
        <v>121</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x14ac:dyDescent="0.15">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121</v>
      </c>
      <c r="AB126" s="780"/>
      <c r="AC126" s="780"/>
      <c r="AD126" s="780"/>
      <c r="AE126" s="781"/>
      <c r="AF126" s="782" t="s">
        <v>121</v>
      </c>
      <c r="AG126" s="780"/>
      <c r="AH126" s="780"/>
      <c r="AI126" s="780"/>
      <c r="AJ126" s="781"/>
      <c r="AK126" s="782" t="s">
        <v>121</v>
      </c>
      <c r="AL126" s="780"/>
      <c r="AM126" s="780"/>
      <c r="AN126" s="780"/>
      <c r="AO126" s="781"/>
      <c r="AP126" s="824" t="s">
        <v>121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15">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121</v>
      </c>
      <c r="AB127" s="780"/>
      <c r="AC127" s="780"/>
      <c r="AD127" s="780"/>
      <c r="AE127" s="781"/>
      <c r="AF127" s="782" t="s">
        <v>121</v>
      </c>
      <c r="AG127" s="780"/>
      <c r="AH127" s="780"/>
      <c r="AI127" s="780"/>
      <c r="AJ127" s="781"/>
      <c r="AK127" s="782" t="s">
        <v>121</v>
      </c>
      <c r="AL127" s="780"/>
      <c r="AM127" s="780"/>
      <c r="AN127" s="780"/>
      <c r="AO127" s="781"/>
      <c r="AP127" s="824" t="s">
        <v>121</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1762</v>
      </c>
      <c r="AB128" s="801"/>
      <c r="AC128" s="801"/>
      <c r="AD128" s="801"/>
      <c r="AE128" s="802"/>
      <c r="AF128" s="803">
        <v>2027</v>
      </c>
      <c r="AG128" s="801"/>
      <c r="AH128" s="801"/>
      <c r="AI128" s="801"/>
      <c r="AJ128" s="802"/>
      <c r="AK128" s="803">
        <v>2028</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121</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t="s">
        <v>121</v>
      </c>
      <c r="DM128" s="791"/>
      <c r="DN128" s="791"/>
      <c r="DO128" s="791"/>
      <c r="DP128" s="791"/>
      <c r="DQ128" s="791" t="s">
        <v>121</v>
      </c>
      <c r="DR128" s="791"/>
      <c r="DS128" s="791"/>
      <c r="DT128" s="791"/>
      <c r="DU128" s="791"/>
      <c r="DV128" s="792" t="s">
        <v>121</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3991553</v>
      </c>
      <c r="AB129" s="780"/>
      <c r="AC129" s="780"/>
      <c r="AD129" s="780"/>
      <c r="AE129" s="781"/>
      <c r="AF129" s="782">
        <v>3854093</v>
      </c>
      <c r="AG129" s="780"/>
      <c r="AH129" s="780"/>
      <c r="AI129" s="780"/>
      <c r="AJ129" s="781"/>
      <c r="AK129" s="782">
        <v>3961531</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121</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402967</v>
      </c>
      <c r="AB130" s="780"/>
      <c r="AC130" s="780"/>
      <c r="AD130" s="780"/>
      <c r="AE130" s="781"/>
      <c r="AF130" s="782">
        <v>401782</v>
      </c>
      <c r="AG130" s="780"/>
      <c r="AH130" s="780"/>
      <c r="AI130" s="780"/>
      <c r="AJ130" s="781"/>
      <c r="AK130" s="782">
        <v>409643</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-1.2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3588586</v>
      </c>
      <c r="AB131" s="764"/>
      <c r="AC131" s="764"/>
      <c r="AD131" s="764"/>
      <c r="AE131" s="765"/>
      <c r="AF131" s="766">
        <v>3452311</v>
      </c>
      <c r="AG131" s="764"/>
      <c r="AH131" s="764"/>
      <c r="AI131" s="764"/>
      <c r="AJ131" s="765"/>
      <c r="AK131" s="766">
        <v>3551888</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t="s">
        <v>121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-2.3173472799999999</v>
      </c>
      <c r="AB132" s="745"/>
      <c r="AC132" s="745"/>
      <c r="AD132" s="745"/>
      <c r="AE132" s="746"/>
      <c r="AF132" s="747">
        <v>-1.84088282</v>
      </c>
      <c r="AG132" s="745"/>
      <c r="AH132" s="745"/>
      <c r="AI132" s="745"/>
      <c r="AJ132" s="746"/>
      <c r="AK132" s="747">
        <v>0.505449496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-3</v>
      </c>
      <c r="AB133" s="724"/>
      <c r="AC133" s="724"/>
      <c r="AD133" s="724"/>
      <c r="AE133" s="725"/>
      <c r="AF133" s="723">
        <v>-2.2000000000000002</v>
      </c>
      <c r="AG133" s="724"/>
      <c r="AH133" s="724"/>
      <c r="AI133" s="724"/>
      <c r="AJ133" s="725"/>
      <c r="AK133" s="723">
        <v>-1.2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7//aDcMgYE9w82DGqSdnqqjObwgQxa2okpKMLZb6W9FgY6fepkOI+pKM5Cc7h/Dodoi6+X5Waa/EErtMgm7PSg==" saltValue="EvkcZP3E7/08XVXTnXHZE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gsFo4g8viVAkiKck55qD2i65NHM64lecoBQlQWJ0g6XPF1r5bC727Jn4QJkO5xkpXT+B0/6dAcxMR1bm3FPSpA==" saltValue="A9Jb1BkFE2+plkLYFzQu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xxjKilakQnQlORdG81Palhq0sRFalIAyN54MM8LYVxfPUFYfACXfe4E38B6ktCtpvLnkKHSCrFmYawr+a+WXQ==" saltValue="p9up3+msviGQss+jXIPHk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9"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0"/>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1" t="s">
        <v>484</v>
      </c>
      <c r="AL9" s="1132"/>
      <c r="AM9" s="1132"/>
      <c r="AN9" s="1133"/>
      <c r="AO9" s="281">
        <v>1150968</v>
      </c>
      <c r="AP9" s="281">
        <v>79017</v>
      </c>
      <c r="AQ9" s="282">
        <v>111034</v>
      </c>
      <c r="AR9" s="283">
        <v>-28.8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1" t="s">
        <v>485</v>
      </c>
      <c r="AL10" s="1132"/>
      <c r="AM10" s="1132"/>
      <c r="AN10" s="1133"/>
      <c r="AO10" s="284">
        <v>192290</v>
      </c>
      <c r="AP10" s="284">
        <v>13201</v>
      </c>
      <c r="AQ10" s="285">
        <v>15617</v>
      </c>
      <c r="AR10" s="286">
        <v>-15.5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1" t="s">
        <v>486</v>
      </c>
      <c r="AL11" s="1132"/>
      <c r="AM11" s="1132"/>
      <c r="AN11" s="1133"/>
      <c r="AO11" s="284">
        <v>19606</v>
      </c>
      <c r="AP11" s="284">
        <v>1346</v>
      </c>
      <c r="AQ11" s="285">
        <v>1538</v>
      </c>
      <c r="AR11" s="286">
        <v>-12.5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1" t="s">
        <v>487</v>
      </c>
      <c r="AL12" s="1132"/>
      <c r="AM12" s="1132"/>
      <c r="AN12" s="1133"/>
      <c r="AO12" s="284" t="s">
        <v>488</v>
      </c>
      <c r="AP12" s="284" t="s">
        <v>488</v>
      </c>
      <c r="AQ12" s="285">
        <v>0</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1" t="s">
        <v>489</v>
      </c>
      <c r="AL13" s="1132"/>
      <c r="AM13" s="1132"/>
      <c r="AN13" s="1133"/>
      <c r="AO13" s="284">
        <v>60332</v>
      </c>
      <c r="AP13" s="284">
        <v>4142</v>
      </c>
      <c r="AQ13" s="285">
        <v>4378</v>
      </c>
      <c r="AR13" s="286">
        <v>-5.4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1" t="s">
        <v>490</v>
      </c>
      <c r="AL14" s="1132"/>
      <c r="AM14" s="1132"/>
      <c r="AN14" s="1133"/>
      <c r="AO14" s="284" t="s">
        <v>488</v>
      </c>
      <c r="AP14" s="284" t="s">
        <v>488</v>
      </c>
      <c r="AQ14" s="285">
        <v>2499</v>
      </c>
      <c r="AR14" s="286" t="s">
        <v>488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4" t="s">
        <v>491</v>
      </c>
      <c r="AL15" s="1135"/>
      <c r="AM15" s="1135"/>
      <c r="AN15" s="1136"/>
      <c r="AO15" s="284">
        <v>-84474</v>
      </c>
      <c r="AP15" s="284">
        <v>-5799</v>
      </c>
      <c r="AQ15" s="285">
        <v>-6867</v>
      </c>
      <c r="AR15" s="286">
        <v>-15.6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4" t="s">
        <v>177</v>
      </c>
      <c r="AL16" s="1135"/>
      <c r="AM16" s="1135"/>
      <c r="AN16" s="1136"/>
      <c r="AO16" s="284">
        <v>1338722</v>
      </c>
      <c r="AP16" s="284">
        <v>91907</v>
      </c>
      <c r="AQ16" s="285">
        <v>128199</v>
      </c>
      <c r="AR16" s="286">
        <v>-28.3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7" t="s">
        <v>496</v>
      </c>
      <c r="AL21" s="1138"/>
      <c r="AM21" s="1138"/>
      <c r="AN21" s="1139"/>
      <c r="AO21" s="297">
        <v>7.35</v>
      </c>
      <c r="AP21" s="298">
        <v>10.85</v>
      </c>
      <c r="AQ21" s="299">
        <v>-3.5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7" t="s">
        <v>497</v>
      </c>
      <c r="AL22" s="1138"/>
      <c r="AM22" s="1138"/>
      <c r="AN22" s="1139"/>
      <c r="AO22" s="302">
        <v>92.8</v>
      </c>
      <c r="AP22" s="303">
        <v>96.2</v>
      </c>
      <c r="AQ22" s="304">
        <v>-3.4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0" t="s">
        <v>498</v>
      </c>
      <c r="B26" s="1130"/>
      <c r="C26" s="1130"/>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1130"/>
      <c r="AC26" s="1130"/>
      <c r="AD26" s="1130"/>
      <c r="AE26" s="1130"/>
      <c r="AF26" s="1130"/>
      <c r="AG26" s="1130"/>
      <c r="AH26" s="1130"/>
      <c r="AI26" s="1130"/>
      <c r="AJ26" s="1130"/>
      <c r="AK26" s="1130"/>
      <c r="AL26" s="1130"/>
      <c r="AM26" s="1130"/>
      <c r="AN26" s="1130"/>
      <c r="AO26" s="1130"/>
      <c r="AP26" s="1130"/>
      <c r="AQ26" s="1130"/>
      <c r="AR26" s="1130"/>
      <c r="AS26" s="1130"/>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9"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0"/>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1" t="s">
        <v>501</v>
      </c>
      <c r="AL32" s="1122"/>
      <c r="AM32" s="1122"/>
      <c r="AN32" s="1123"/>
      <c r="AO32" s="312">
        <v>151208</v>
      </c>
      <c r="AP32" s="312">
        <v>10381</v>
      </c>
      <c r="AQ32" s="313">
        <v>62185</v>
      </c>
      <c r="AR32" s="314">
        <v>-83.3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1" t="s">
        <v>502</v>
      </c>
      <c r="AL33" s="1122"/>
      <c r="AM33" s="1122"/>
      <c r="AN33" s="1123"/>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1" t="s">
        <v>503</v>
      </c>
      <c r="AL34" s="1122"/>
      <c r="AM34" s="1122"/>
      <c r="AN34" s="1123"/>
      <c r="AO34" s="312" t="s">
        <v>488</v>
      </c>
      <c r="AP34" s="312" t="s">
        <v>488</v>
      </c>
      <c r="AQ34" s="313" t="s">
        <v>488</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1" t="s">
        <v>504</v>
      </c>
      <c r="AL35" s="1122"/>
      <c r="AM35" s="1122"/>
      <c r="AN35" s="1123"/>
      <c r="AO35" s="312">
        <v>242012</v>
      </c>
      <c r="AP35" s="312">
        <v>16615</v>
      </c>
      <c r="AQ35" s="313">
        <v>15497</v>
      </c>
      <c r="AR35" s="314">
        <v>7.2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1" t="s">
        <v>505</v>
      </c>
      <c r="AL36" s="1122"/>
      <c r="AM36" s="1122"/>
      <c r="AN36" s="1123"/>
      <c r="AO36" s="312">
        <v>36404</v>
      </c>
      <c r="AP36" s="312">
        <v>2499</v>
      </c>
      <c r="AQ36" s="313">
        <v>3842</v>
      </c>
      <c r="AR36" s="314">
        <v>-35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1" t="s">
        <v>506</v>
      </c>
      <c r="AL37" s="1122"/>
      <c r="AM37" s="1122"/>
      <c r="AN37" s="1123"/>
      <c r="AO37" s="312" t="s">
        <v>488</v>
      </c>
      <c r="AP37" s="312" t="s">
        <v>488</v>
      </c>
      <c r="AQ37" s="313">
        <v>306</v>
      </c>
      <c r="AR37" s="314" t="s">
        <v>488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4" t="s">
        <v>507</v>
      </c>
      <c r="AL38" s="1125"/>
      <c r="AM38" s="1125"/>
      <c r="AN38" s="1126"/>
      <c r="AO38" s="315" t="s">
        <v>488</v>
      </c>
      <c r="AP38" s="315" t="s">
        <v>488</v>
      </c>
      <c r="AQ38" s="316">
        <v>4</v>
      </c>
      <c r="AR38" s="304" t="s">
        <v>488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4" t="s">
        <v>508</v>
      </c>
      <c r="AL39" s="1125"/>
      <c r="AM39" s="1125"/>
      <c r="AN39" s="1126"/>
      <c r="AO39" s="312">
        <v>-2028</v>
      </c>
      <c r="AP39" s="312">
        <v>-139</v>
      </c>
      <c r="AQ39" s="313">
        <v>-2250</v>
      </c>
      <c r="AR39" s="314">
        <v>-93.8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1" t="s">
        <v>509</v>
      </c>
      <c r="AL40" s="1122"/>
      <c r="AM40" s="1122"/>
      <c r="AN40" s="1123"/>
      <c r="AO40" s="312">
        <v>-409643</v>
      </c>
      <c r="AP40" s="312">
        <v>-28123</v>
      </c>
      <c r="AQ40" s="313">
        <v>-52332</v>
      </c>
      <c r="AR40" s="314">
        <v>-46.3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7" t="s">
        <v>287</v>
      </c>
      <c r="AL41" s="1128"/>
      <c r="AM41" s="1128"/>
      <c r="AN41" s="1129"/>
      <c r="AO41" s="312">
        <v>17953</v>
      </c>
      <c r="AP41" s="312">
        <v>1233</v>
      </c>
      <c r="AQ41" s="313">
        <v>27253</v>
      </c>
      <c r="AR41" s="314">
        <v>-95.5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4" t="s">
        <v>479</v>
      </c>
      <c r="AN49" s="1116" t="s">
        <v>512</v>
      </c>
      <c r="AO49" s="1117"/>
      <c r="AP49" s="1117"/>
      <c r="AQ49" s="1117"/>
      <c r="AR49" s="1118"/>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5"/>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741776</v>
      </c>
      <c r="AN51" s="334">
        <v>49268</v>
      </c>
      <c r="AO51" s="335">
        <v>26.5</v>
      </c>
      <c r="AP51" s="336">
        <v>87464</v>
      </c>
      <c r="AQ51" s="337">
        <v>19</v>
      </c>
      <c r="AR51" s="338">
        <v>7.5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617381</v>
      </c>
      <c r="AN52" s="342">
        <v>41006</v>
      </c>
      <c r="AO52" s="343">
        <v>57.7</v>
      </c>
      <c r="AP52" s="344">
        <v>47479</v>
      </c>
      <c r="AQ52" s="345">
        <v>10.199999999999999</v>
      </c>
      <c r="AR52" s="346">
        <v>47.5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2853379</v>
      </c>
      <c r="AN53" s="334">
        <v>190861</v>
      </c>
      <c r="AO53" s="335">
        <v>287.39999999999998</v>
      </c>
      <c r="AP53" s="336">
        <v>117234</v>
      </c>
      <c r="AQ53" s="337">
        <v>34</v>
      </c>
      <c r="AR53" s="338">
        <v>253.4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1611352</v>
      </c>
      <c r="AN54" s="342">
        <v>107783</v>
      </c>
      <c r="AO54" s="343">
        <v>162.80000000000001</v>
      </c>
      <c r="AP54" s="344">
        <v>59796</v>
      </c>
      <c r="AQ54" s="345">
        <v>25.9</v>
      </c>
      <c r="AR54" s="346">
        <v>136.9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753239</v>
      </c>
      <c r="AN55" s="334">
        <v>50932</v>
      </c>
      <c r="AO55" s="335">
        <v>-73.3</v>
      </c>
      <c r="AP55" s="336">
        <v>97758</v>
      </c>
      <c r="AQ55" s="337">
        <v>-16.600000000000001</v>
      </c>
      <c r="AR55" s="338">
        <v>-56.7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519233</v>
      </c>
      <c r="AN56" s="342">
        <v>35109</v>
      </c>
      <c r="AO56" s="343">
        <v>-67.400000000000006</v>
      </c>
      <c r="AP56" s="344">
        <v>45946</v>
      </c>
      <c r="AQ56" s="345">
        <v>-23.2</v>
      </c>
      <c r="AR56" s="346">
        <v>-44.2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725807</v>
      </c>
      <c r="AN57" s="334">
        <v>49297</v>
      </c>
      <c r="AO57" s="335">
        <v>-3.2</v>
      </c>
      <c r="AP57" s="336">
        <v>91338</v>
      </c>
      <c r="AQ57" s="337">
        <v>-6.6</v>
      </c>
      <c r="AR57" s="338">
        <v>3.4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325119</v>
      </c>
      <c r="AN58" s="342">
        <v>22082</v>
      </c>
      <c r="AO58" s="343">
        <v>-37.1</v>
      </c>
      <c r="AP58" s="344">
        <v>43989</v>
      </c>
      <c r="AQ58" s="345">
        <v>-4.3</v>
      </c>
      <c r="AR58" s="346">
        <v>-32.799999999999997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686929</v>
      </c>
      <c r="AN59" s="334">
        <v>47160</v>
      </c>
      <c r="AO59" s="335">
        <v>-4.3</v>
      </c>
      <c r="AP59" s="336">
        <v>103975</v>
      </c>
      <c r="AQ59" s="337">
        <v>13.8</v>
      </c>
      <c r="AR59" s="338">
        <v>-18.100000000000001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603068</v>
      </c>
      <c r="AN60" s="342">
        <v>41402</v>
      </c>
      <c r="AO60" s="343">
        <v>87.5</v>
      </c>
      <c r="AP60" s="344">
        <v>52698</v>
      </c>
      <c r="AQ60" s="345">
        <v>19.8</v>
      </c>
      <c r="AR60" s="346">
        <v>67.7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1152226</v>
      </c>
      <c r="AN61" s="349">
        <v>77504</v>
      </c>
      <c r="AO61" s="350">
        <v>46.6</v>
      </c>
      <c r="AP61" s="351">
        <v>99554</v>
      </c>
      <c r="AQ61" s="352">
        <v>8.6999999999999993</v>
      </c>
      <c r="AR61" s="338">
        <v>37.9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735231</v>
      </c>
      <c r="AN62" s="342">
        <v>49476</v>
      </c>
      <c r="AO62" s="343">
        <v>40.700000000000003</v>
      </c>
      <c r="AP62" s="344">
        <v>49982</v>
      </c>
      <c r="AQ62" s="345">
        <v>5.7</v>
      </c>
      <c r="AR62" s="346">
        <v>35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8HDeRDrYjl1hEuRFY78FNbwxwQiTeySSgZ27DBofnP1bL3u3gx6XoPRiJjUYc5k6Xmm4IbzeLWuiHPhSdC2NMQ==" saltValue="ErWnCDdx7eD01aXNcGoOe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0" spans="125:125" ht="13.5" hidden="1" customHeight="1" x14ac:dyDescent="0.15"/>
    <row r="121" spans="125:125" ht="13.5" hidden="1" customHeight="1" x14ac:dyDescent="0.15">
      <c r="DU121" s="259"/>
    </row>
  </sheetData>
  <sheetProtection algorithmName="SHA-512" hashValue="gBzkokxbMlzAIwUK50fHGKQaLoRBmzX70b24uCozfwa3eF7SOqgCuFFsNDmtPUHCFJglwIGOiwELWPb+qwmHzA==" saltValue="0h8PhUq+uMxZtlbjZDqSN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zLCWwYoAJ3Qn/LW9W3T3V6fdRWz4LHNfSTN1/5u1hetnO+xa1WdIF48kgTEj24HpV6ld7Nu25hFnEOlFdIcuPw==" saltValue="t8HDyZlFoo+MLxZohzSam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40" t="s">
        <v>3</v>
      </c>
      <c r="D47" s="1140"/>
      <c r="E47" s="1141"/>
      <c r="F47" s="11">
        <v>73.84</v>
      </c>
      <c r="G47" s="12">
        <v>60.65</v>
      </c>
      <c r="H47" s="12">
        <v>57.82</v>
      </c>
      <c r="I47" s="12">
        <v>58.45</v>
      </c>
      <c r="J47" s="13">
        <v>55.49</v>
      </c>
    </row>
    <row r="48" spans="2:10" ht="57.75" customHeight="1" x14ac:dyDescent="0.15">
      <c r="B48" s="14"/>
      <c r="C48" s="1142" t="s">
        <v>4</v>
      </c>
      <c r="D48" s="1142"/>
      <c r="E48" s="1143"/>
      <c r="F48" s="15">
        <v>3.71</v>
      </c>
      <c r="G48" s="16">
        <v>3.62</v>
      </c>
      <c r="H48" s="16">
        <v>3.52</v>
      </c>
      <c r="I48" s="16">
        <v>5.85</v>
      </c>
      <c r="J48" s="17">
        <v>4.6399999999999997</v>
      </c>
    </row>
    <row r="49" spans="2:10" ht="57.75" customHeight="1" thickBot="1" x14ac:dyDescent="0.2">
      <c r="B49" s="18"/>
      <c r="C49" s="1144" t="s">
        <v>5</v>
      </c>
      <c r="D49" s="1144"/>
      <c r="E49" s="1145"/>
      <c r="F49" s="19" t="s">
        <v>531</v>
      </c>
      <c r="G49" s="20" t="s">
        <v>532</v>
      </c>
      <c r="H49" s="20">
        <v>1.64</v>
      </c>
      <c r="I49" s="20">
        <v>0.77</v>
      </c>
      <c r="J49" s="21" t="s">
        <v>533</v>
      </c>
    </row>
    <row r="50" spans="2:10" x14ac:dyDescent="0.15"/>
  </sheetData>
  <sheetProtection algorithmName="SHA-512" hashValue="o9BaKDUMS2zybgIoR8Gh1jAdhnfWo3t0byhavoR9DhXVxtAD+TXmcxrDAA6vASEKDhWQm7gzEEfWQxtOvra5eQ==" saltValue="cy/3tnvppKE2Xr0DFJJV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2" t="s">
        <v>534</v>
      </c>
      <c r="D34" s="1152"/>
      <c r="E34" s="1153"/>
      <c r="F34" s="32">
        <v>23.56</v>
      </c>
      <c r="G34" s="33">
        <v>24.1</v>
      </c>
      <c r="H34" s="33">
        <v>23.92</v>
      </c>
      <c r="I34" s="33">
        <v>25.4</v>
      </c>
      <c r="J34" s="34">
        <v>24.65</v>
      </c>
      <c r="K34" s="22"/>
      <c r="L34" s="22"/>
      <c r="M34" s="22"/>
      <c r="N34" s="22"/>
      <c r="O34" s="22"/>
      <c r="P34" s="22"/>
    </row>
    <row r="35" spans="1:16" ht="39" customHeight="1" x14ac:dyDescent="0.15">
      <c r="A35" s="22"/>
      <c r="B35" s="35"/>
      <c r="C35" s="1146" t="s">
        <v>535</v>
      </c>
      <c r="D35" s="1147"/>
      <c r="E35" s="1148"/>
      <c r="F35" s="36" t="s">
        <v>488</v>
      </c>
      <c r="G35" s="37" t="s">
        <v>488</v>
      </c>
      <c r="H35" s="37">
        <v>4.0999999999999996</v>
      </c>
      <c r="I35" s="37">
        <v>6.99</v>
      </c>
      <c r="J35" s="38">
        <v>8.7100000000000009</v>
      </c>
      <c r="K35" s="22"/>
      <c r="L35" s="22"/>
      <c r="M35" s="22"/>
      <c r="N35" s="22"/>
      <c r="O35" s="22"/>
      <c r="P35" s="22"/>
    </row>
    <row r="36" spans="1:16" ht="39" customHeight="1" x14ac:dyDescent="0.15">
      <c r="A36" s="22"/>
      <c r="B36" s="35"/>
      <c r="C36" s="1146" t="s">
        <v>536</v>
      </c>
      <c r="D36" s="1147"/>
      <c r="E36" s="1148"/>
      <c r="F36" s="36">
        <v>3.62</v>
      </c>
      <c r="G36" s="37">
        <v>3.54</v>
      </c>
      <c r="H36" s="37">
        <v>3.44</v>
      </c>
      <c r="I36" s="37">
        <v>5.77</v>
      </c>
      <c r="J36" s="38">
        <v>4.57</v>
      </c>
      <c r="K36" s="22"/>
      <c r="L36" s="22"/>
      <c r="M36" s="22"/>
      <c r="N36" s="22"/>
      <c r="O36" s="22"/>
      <c r="P36" s="22"/>
    </row>
    <row r="37" spans="1:16" ht="39" customHeight="1" x14ac:dyDescent="0.15">
      <c r="A37" s="22"/>
      <c r="B37" s="35"/>
      <c r="C37" s="1146" t="s">
        <v>537</v>
      </c>
      <c r="D37" s="1147"/>
      <c r="E37" s="1148"/>
      <c r="F37" s="36">
        <v>1.24</v>
      </c>
      <c r="G37" s="37">
        <v>1.8</v>
      </c>
      <c r="H37" s="37">
        <v>2.2400000000000002</v>
      </c>
      <c r="I37" s="37">
        <v>1.76</v>
      </c>
      <c r="J37" s="38">
        <v>1.19</v>
      </c>
      <c r="K37" s="22"/>
      <c r="L37" s="22"/>
      <c r="M37" s="22"/>
      <c r="N37" s="22"/>
      <c r="O37" s="22"/>
      <c r="P37" s="22"/>
    </row>
    <row r="38" spans="1:16" ht="39" customHeight="1" x14ac:dyDescent="0.15">
      <c r="A38" s="22"/>
      <c r="B38" s="35"/>
      <c r="C38" s="1146" t="s">
        <v>538</v>
      </c>
      <c r="D38" s="1147"/>
      <c r="E38" s="1148"/>
      <c r="F38" s="36">
        <v>1.4</v>
      </c>
      <c r="G38" s="37">
        <v>1.22</v>
      </c>
      <c r="H38" s="37">
        <v>0.74</v>
      </c>
      <c r="I38" s="37">
        <v>0.72</v>
      </c>
      <c r="J38" s="38">
        <v>0.74</v>
      </c>
      <c r="K38" s="22"/>
      <c r="L38" s="22"/>
      <c r="M38" s="22"/>
      <c r="N38" s="22"/>
      <c r="O38" s="22"/>
      <c r="P38" s="22"/>
    </row>
    <row r="39" spans="1:16" ht="39" customHeight="1" x14ac:dyDescent="0.15">
      <c r="A39" s="22"/>
      <c r="B39" s="35"/>
      <c r="C39" s="1146" t="s">
        <v>539</v>
      </c>
      <c r="D39" s="1147"/>
      <c r="E39" s="1148"/>
      <c r="F39" s="36">
        <v>0.09</v>
      </c>
      <c r="G39" s="37">
        <v>0.05</v>
      </c>
      <c r="H39" s="37">
        <v>0.06</v>
      </c>
      <c r="I39" s="37">
        <v>0.26</v>
      </c>
      <c r="J39" s="38">
        <v>0.27</v>
      </c>
      <c r="K39" s="22"/>
      <c r="L39" s="22"/>
      <c r="M39" s="22"/>
      <c r="N39" s="22"/>
      <c r="O39" s="22"/>
      <c r="P39" s="22"/>
    </row>
    <row r="40" spans="1:16" ht="39" customHeight="1" x14ac:dyDescent="0.15">
      <c r="A40" s="22"/>
      <c r="B40" s="35"/>
      <c r="C40" s="1146" t="s">
        <v>540</v>
      </c>
      <c r="D40" s="1147"/>
      <c r="E40" s="1148"/>
      <c r="F40" s="36">
        <v>7.0000000000000007E-2</v>
      </c>
      <c r="G40" s="37">
        <v>7.0000000000000007E-2</v>
      </c>
      <c r="H40" s="37">
        <v>0.06</v>
      </c>
      <c r="I40" s="37">
        <v>7.0000000000000007E-2</v>
      </c>
      <c r="J40" s="38">
        <v>0.06</v>
      </c>
      <c r="K40" s="22"/>
      <c r="L40" s="22"/>
      <c r="M40" s="22"/>
      <c r="N40" s="22"/>
      <c r="O40" s="22"/>
      <c r="P40" s="22"/>
    </row>
    <row r="41" spans="1:16" ht="39" customHeight="1" x14ac:dyDescent="0.15">
      <c r="A41" s="22"/>
      <c r="B41" s="35"/>
      <c r="C41" s="1146"/>
      <c r="D41" s="1147"/>
      <c r="E41" s="1148"/>
      <c r="F41" s="36"/>
      <c r="G41" s="37"/>
      <c r="H41" s="37"/>
      <c r="I41" s="37"/>
      <c r="J41" s="38"/>
      <c r="K41" s="22"/>
      <c r="L41" s="22"/>
      <c r="M41" s="22"/>
      <c r="N41" s="22"/>
      <c r="O41" s="22"/>
      <c r="P41" s="22"/>
    </row>
    <row r="42" spans="1:16" ht="39" customHeight="1" x14ac:dyDescent="0.15">
      <c r="A42" s="22"/>
      <c r="B42" s="39"/>
      <c r="C42" s="1146" t="s">
        <v>541</v>
      </c>
      <c r="D42" s="1147"/>
      <c r="E42" s="1148"/>
      <c r="F42" s="36" t="s">
        <v>488</v>
      </c>
      <c r="G42" s="37" t="s">
        <v>488</v>
      </c>
      <c r="H42" s="37" t="s">
        <v>488</v>
      </c>
      <c r="I42" s="37" t="s">
        <v>488</v>
      </c>
      <c r="J42" s="38" t="s">
        <v>488</v>
      </c>
      <c r="K42" s="22"/>
      <c r="L42" s="22"/>
      <c r="M42" s="22"/>
      <c r="N42" s="22"/>
      <c r="O42" s="22"/>
      <c r="P42" s="22"/>
    </row>
    <row r="43" spans="1:16" ht="39" customHeight="1" thickBot="1" x14ac:dyDescent="0.2">
      <c r="A43" s="22"/>
      <c r="B43" s="40"/>
      <c r="C43" s="1149" t="s">
        <v>542</v>
      </c>
      <c r="D43" s="1150"/>
      <c r="E43" s="1151"/>
      <c r="F43" s="41">
        <v>0.16</v>
      </c>
      <c r="G43" s="42">
        <v>0.53</v>
      </c>
      <c r="H43" s="42" t="s">
        <v>488</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7YwzTytC8OaC2ii9mJ9/jfvepxz/eOILk/QKOGp2/TAof/5iWZYktC01fFQ7eBtez78D8zf/tl3ncSs31kg2A==" saltValue="nYS353sTC7mlmdG7NAgc9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77" t="s">
        <v>9</v>
      </c>
      <c r="C45" s="1178"/>
      <c r="D45" s="58"/>
      <c r="E45" s="1183" t="s">
        <v>10</v>
      </c>
      <c r="F45" s="1183"/>
      <c r="G45" s="1183"/>
      <c r="H45" s="1183"/>
      <c r="I45" s="1183"/>
      <c r="J45" s="1184"/>
      <c r="K45" s="59">
        <v>24</v>
      </c>
      <c r="L45" s="60">
        <v>56</v>
      </c>
      <c r="M45" s="60">
        <v>55</v>
      </c>
      <c r="N45" s="60">
        <v>63</v>
      </c>
      <c r="O45" s="61">
        <v>151</v>
      </c>
      <c r="P45" s="48"/>
      <c r="Q45" s="48"/>
      <c r="R45" s="48"/>
      <c r="S45" s="48"/>
      <c r="T45" s="48"/>
      <c r="U45" s="48"/>
    </row>
    <row r="46" spans="1:21" ht="30.75" customHeight="1" x14ac:dyDescent="0.15">
      <c r="A46" s="48"/>
      <c r="B46" s="1179"/>
      <c r="C46" s="1180"/>
      <c r="D46" s="62"/>
      <c r="E46" s="1156" t="s">
        <v>11</v>
      </c>
      <c r="F46" s="1156"/>
      <c r="G46" s="1156"/>
      <c r="H46" s="1156"/>
      <c r="I46" s="1156"/>
      <c r="J46" s="1157"/>
      <c r="K46" s="63" t="s">
        <v>488</v>
      </c>
      <c r="L46" s="64" t="s">
        <v>488</v>
      </c>
      <c r="M46" s="64" t="s">
        <v>488</v>
      </c>
      <c r="N46" s="64" t="s">
        <v>488</v>
      </c>
      <c r="O46" s="65" t="s">
        <v>488</v>
      </c>
      <c r="P46" s="48"/>
      <c r="Q46" s="48"/>
      <c r="R46" s="48"/>
      <c r="S46" s="48"/>
      <c r="T46" s="48"/>
      <c r="U46" s="48"/>
    </row>
    <row r="47" spans="1:21" ht="30.75" customHeight="1" x14ac:dyDescent="0.15">
      <c r="A47" s="48"/>
      <c r="B47" s="1179"/>
      <c r="C47" s="1180"/>
      <c r="D47" s="62"/>
      <c r="E47" s="1156" t="s">
        <v>12</v>
      </c>
      <c r="F47" s="1156"/>
      <c r="G47" s="1156"/>
      <c r="H47" s="1156"/>
      <c r="I47" s="1156"/>
      <c r="J47" s="1157"/>
      <c r="K47" s="63" t="s">
        <v>488</v>
      </c>
      <c r="L47" s="64" t="s">
        <v>488</v>
      </c>
      <c r="M47" s="64" t="s">
        <v>488</v>
      </c>
      <c r="N47" s="64" t="s">
        <v>488</v>
      </c>
      <c r="O47" s="65" t="s">
        <v>488</v>
      </c>
      <c r="P47" s="48"/>
      <c r="Q47" s="48"/>
      <c r="R47" s="48"/>
      <c r="S47" s="48"/>
      <c r="T47" s="48"/>
      <c r="U47" s="48"/>
    </row>
    <row r="48" spans="1:21" ht="30.75" customHeight="1" x14ac:dyDescent="0.15">
      <c r="A48" s="48"/>
      <c r="B48" s="1179"/>
      <c r="C48" s="1180"/>
      <c r="D48" s="62"/>
      <c r="E48" s="1156" t="s">
        <v>13</v>
      </c>
      <c r="F48" s="1156"/>
      <c r="G48" s="1156"/>
      <c r="H48" s="1156"/>
      <c r="I48" s="1156"/>
      <c r="J48" s="1157"/>
      <c r="K48" s="63">
        <v>226</v>
      </c>
      <c r="L48" s="64">
        <v>224</v>
      </c>
      <c r="M48" s="64">
        <v>235</v>
      </c>
      <c r="N48" s="64">
        <v>243</v>
      </c>
      <c r="O48" s="65">
        <v>242</v>
      </c>
      <c r="P48" s="48"/>
      <c r="Q48" s="48"/>
      <c r="R48" s="48"/>
      <c r="S48" s="48"/>
      <c r="T48" s="48"/>
      <c r="U48" s="48"/>
    </row>
    <row r="49" spans="1:21" ht="30.75" customHeight="1" x14ac:dyDescent="0.15">
      <c r="A49" s="48"/>
      <c r="B49" s="1179"/>
      <c r="C49" s="1180"/>
      <c r="D49" s="62"/>
      <c r="E49" s="1156" t="s">
        <v>14</v>
      </c>
      <c r="F49" s="1156"/>
      <c r="G49" s="1156"/>
      <c r="H49" s="1156"/>
      <c r="I49" s="1156"/>
      <c r="J49" s="1157"/>
      <c r="K49" s="63">
        <v>32</v>
      </c>
      <c r="L49" s="64">
        <v>32</v>
      </c>
      <c r="M49" s="64">
        <v>32</v>
      </c>
      <c r="N49" s="64">
        <v>34</v>
      </c>
      <c r="O49" s="65">
        <v>36</v>
      </c>
      <c r="P49" s="48"/>
      <c r="Q49" s="48"/>
      <c r="R49" s="48"/>
      <c r="S49" s="48"/>
      <c r="T49" s="48"/>
      <c r="U49" s="48"/>
    </row>
    <row r="50" spans="1:21" ht="30.75" customHeight="1" x14ac:dyDescent="0.15">
      <c r="A50" s="48"/>
      <c r="B50" s="1179"/>
      <c r="C50" s="1180"/>
      <c r="D50" s="62"/>
      <c r="E50" s="1156" t="s">
        <v>15</v>
      </c>
      <c r="F50" s="1156"/>
      <c r="G50" s="1156"/>
      <c r="H50" s="1156"/>
      <c r="I50" s="1156"/>
      <c r="J50" s="1157"/>
      <c r="K50" s="63" t="s">
        <v>488</v>
      </c>
      <c r="L50" s="64" t="s">
        <v>488</v>
      </c>
      <c r="M50" s="64" t="s">
        <v>488</v>
      </c>
      <c r="N50" s="64" t="s">
        <v>488</v>
      </c>
      <c r="O50" s="65" t="s">
        <v>488</v>
      </c>
      <c r="P50" s="48"/>
      <c r="Q50" s="48"/>
      <c r="R50" s="48"/>
      <c r="S50" s="48"/>
      <c r="T50" s="48"/>
      <c r="U50" s="48"/>
    </row>
    <row r="51" spans="1:21" ht="30.75" customHeight="1" x14ac:dyDescent="0.15">
      <c r="A51" s="48"/>
      <c r="B51" s="1181"/>
      <c r="C51" s="1182"/>
      <c r="D51" s="66"/>
      <c r="E51" s="1156" t="s">
        <v>16</v>
      </c>
      <c r="F51" s="1156"/>
      <c r="G51" s="1156"/>
      <c r="H51" s="1156"/>
      <c r="I51" s="1156"/>
      <c r="J51" s="1157"/>
      <c r="K51" s="63" t="s">
        <v>488</v>
      </c>
      <c r="L51" s="64" t="s">
        <v>488</v>
      </c>
      <c r="M51" s="64" t="s">
        <v>488</v>
      </c>
      <c r="N51" s="64" t="s">
        <v>488</v>
      </c>
      <c r="O51" s="65" t="s">
        <v>488</v>
      </c>
      <c r="P51" s="48"/>
      <c r="Q51" s="48"/>
      <c r="R51" s="48"/>
      <c r="S51" s="48"/>
      <c r="T51" s="48"/>
      <c r="U51" s="48"/>
    </row>
    <row r="52" spans="1:21" ht="30.75" customHeight="1" x14ac:dyDescent="0.15">
      <c r="A52" s="48"/>
      <c r="B52" s="1154" t="s">
        <v>17</v>
      </c>
      <c r="C52" s="1155"/>
      <c r="D52" s="66"/>
      <c r="E52" s="1156" t="s">
        <v>18</v>
      </c>
      <c r="F52" s="1156"/>
      <c r="G52" s="1156"/>
      <c r="H52" s="1156"/>
      <c r="I52" s="1156"/>
      <c r="J52" s="1157"/>
      <c r="K52" s="63">
        <v>408</v>
      </c>
      <c r="L52" s="64">
        <v>399</v>
      </c>
      <c r="M52" s="64">
        <v>405</v>
      </c>
      <c r="N52" s="64">
        <v>404</v>
      </c>
      <c r="O52" s="65">
        <v>411</v>
      </c>
      <c r="P52" s="48"/>
      <c r="Q52" s="48"/>
      <c r="R52" s="48"/>
      <c r="S52" s="48"/>
      <c r="T52" s="48"/>
      <c r="U52" s="48"/>
    </row>
    <row r="53" spans="1:21" ht="30.75" customHeight="1" thickBot="1" x14ac:dyDescent="0.2">
      <c r="A53" s="48"/>
      <c r="B53" s="1158" t="s">
        <v>19</v>
      </c>
      <c r="C53" s="1159"/>
      <c r="D53" s="67"/>
      <c r="E53" s="1160" t="s">
        <v>20</v>
      </c>
      <c r="F53" s="1160"/>
      <c r="G53" s="1160"/>
      <c r="H53" s="1160"/>
      <c r="I53" s="1160"/>
      <c r="J53" s="1161"/>
      <c r="K53" s="68">
        <v>-126</v>
      </c>
      <c r="L53" s="69">
        <v>-87</v>
      </c>
      <c r="M53" s="69">
        <v>-83</v>
      </c>
      <c r="N53" s="69">
        <v>-64</v>
      </c>
      <c r="O53" s="70">
        <v>18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62" t="s">
        <v>24</v>
      </c>
      <c r="C58" s="1163"/>
      <c r="D58" s="1168" t="s">
        <v>25</v>
      </c>
      <c r="E58" s="1169"/>
      <c r="F58" s="1169"/>
      <c r="G58" s="1169"/>
      <c r="H58" s="1169"/>
      <c r="I58" s="1169"/>
      <c r="J58" s="1170"/>
      <c r="K58" s="83"/>
      <c r="L58" s="84"/>
      <c r="M58" s="84"/>
      <c r="N58" s="84"/>
      <c r="O58" s="85"/>
    </row>
    <row r="59" spans="1:21" ht="31.5" customHeight="1" x14ac:dyDescent="0.15">
      <c r="B59" s="1164"/>
      <c r="C59" s="1165"/>
      <c r="D59" s="1171" t="s">
        <v>26</v>
      </c>
      <c r="E59" s="1172"/>
      <c r="F59" s="1172"/>
      <c r="G59" s="1172"/>
      <c r="H59" s="1172"/>
      <c r="I59" s="1172"/>
      <c r="J59" s="1173"/>
      <c r="K59" s="86"/>
      <c r="L59" s="87"/>
      <c r="M59" s="87"/>
      <c r="N59" s="87"/>
      <c r="O59" s="88"/>
    </row>
    <row r="60" spans="1:21" ht="31.5" customHeight="1" thickBot="1" x14ac:dyDescent="0.2">
      <c r="B60" s="1166"/>
      <c r="C60" s="1167"/>
      <c r="D60" s="1174" t="s">
        <v>27</v>
      </c>
      <c r="E60" s="1175"/>
      <c r="F60" s="1175"/>
      <c r="G60" s="1175"/>
      <c r="H60" s="1175"/>
      <c r="I60" s="1175"/>
      <c r="J60" s="1176"/>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R/YnIHgj9KAraj83xi1AWjNv6JHIe/Gy3M8tBemDkJOdqO9SYQYrZquG/TwzRpRbnSMmCtcqHELGSkm2IugAQ==" saltValue="n9Ri//4BcWbUg1kiZmpv4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97" t="s">
        <v>30</v>
      </c>
      <c r="C41" s="1198"/>
      <c r="D41" s="105"/>
      <c r="E41" s="1199" t="s">
        <v>31</v>
      </c>
      <c r="F41" s="1199"/>
      <c r="G41" s="1199"/>
      <c r="H41" s="1200"/>
      <c r="I41" s="355">
        <v>1296</v>
      </c>
      <c r="J41" s="356">
        <v>2895</v>
      </c>
      <c r="K41" s="356">
        <v>3272</v>
      </c>
      <c r="L41" s="356">
        <v>3363</v>
      </c>
      <c r="M41" s="357">
        <v>3458</v>
      </c>
    </row>
    <row r="42" spans="2:13" ht="27.75" customHeight="1" x14ac:dyDescent="0.15">
      <c r="B42" s="1187"/>
      <c r="C42" s="1188"/>
      <c r="D42" s="106"/>
      <c r="E42" s="1191" t="s">
        <v>32</v>
      </c>
      <c r="F42" s="1191"/>
      <c r="G42" s="1191"/>
      <c r="H42" s="1192"/>
      <c r="I42" s="358" t="s">
        <v>488</v>
      </c>
      <c r="J42" s="359" t="s">
        <v>488</v>
      </c>
      <c r="K42" s="359" t="s">
        <v>488</v>
      </c>
      <c r="L42" s="359" t="s">
        <v>488</v>
      </c>
      <c r="M42" s="360" t="s">
        <v>488</v>
      </c>
    </row>
    <row r="43" spans="2:13" ht="27.75" customHeight="1" x14ac:dyDescent="0.15">
      <c r="B43" s="1187"/>
      <c r="C43" s="1188"/>
      <c r="D43" s="106"/>
      <c r="E43" s="1191" t="s">
        <v>33</v>
      </c>
      <c r="F43" s="1191"/>
      <c r="G43" s="1191"/>
      <c r="H43" s="1192"/>
      <c r="I43" s="358">
        <v>3062</v>
      </c>
      <c r="J43" s="359">
        <v>2980</v>
      </c>
      <c r="K43" s="359">
        <v>2879</v>
      </c>
      <c r="L43" s="359">
        <v>2750</v>
      </c>
      <c r="M43" s="360">
        <v>2604</v>
      </c>
    </row>
    <row r="44" spans="2:13" ht="27.75" customHeight="1" x14ac:dyDescent="0.15">
      <c r="B44" s="1187"/>
      <c r="C44" s="1188"/>
      <c r="D44" s="106"/>
      <c r="E44" s="1191" t="s">
        <v>34</v>
      </c>
      <c r="F44" s="1191"/>
      <c r="G44" s="1191"/>
      <c r="H44" s="1192"/>
      <c r="I44" s="358">
        <v>256</v>
      </c>
      <c r="J44" s="359">
        <v>239</v>
      </c>
      <c r="K44" s="359">
        <v>211</v>
      </c>
      <c r="L44" s="359">
        <v>180</v>
      </c>
      <c r="M44" s="360">
        <v>164</v>
      </c>
    </row>
    <row r="45" spans="2:13" ht="27.75" customHeight="1" x14ac:dyDescent="0.15">
      <c r="B45" s="1187"/>
      <c r="C45" s="1188"/>
      <c r="D45" s="106"/>
      <c r="E45" s="1191" t="s">
        <v>35</v>
      </c>
      <c r="F45" s="1191"/>
      <c r="G45" s="1191"/>
      <c r="H45" s="1192"/>
      <c r="I45" s="358">
        <v>222</v>
      </c>
      <c r="J45" s="359">
        <v>307</v>
      </c>
      <c r="K45" s="359">
        <v>223</v>
      </c>
      <c r="L45" s="359">
        <v>199</v>
      </c>
      <c r="M45" s="360">
        <v>224</v>
      </c>
    </row>
    <row r="46" spans="2:13" ht="27.75" customHeight="1" x14ac:dyDescent="0.15">
      <c r="B46" s="1187"/>
      <c r="C46" s="1188"/>
      <c r="D46" s="107"/>
      <c r="E46" s="1191" t="s">
        <v>36</v>
      </c>
      <c r="F46" s="1191"/>
      <c r="G46" s="1191"/>
      <c r="H46" s="1192"/>
      <c r="I46" s="358" t="s">
        <v>488</v>
      </c>
      <c r="J46" s="359" t="s">
        <v>488</v>
      </c>
      <c r="K46" s="359" t="s">
        <v>488</v>
      </c>
      <c r="L46" s="359" t="s">
        <v>488</v>
      </c>
      <c r="M46" s="360" t="s">
        <v>488</v>
      </c>
    </row>
    <row r="47" spans="2:13" ht="27.75" customHeight="1" x14ac:dyDescent="0.15">
      <c r="B47" s="1187"/>
      <c r="C47" s="1188"/>
      <c r="D47" s="108"/>
      <c r="E47" s="1201" t="s">
        <v>37</v>
      </c>
      <c r="F47" s="1202"/>
      <c r="G47" s="1202"/>
      <c r="H47" s="1203"/>
      <c r="I47" s="358" t="s">
        <v>488</v>
      </c>
      <c r="J47" s="359" t="s">
        <v>488</v>
      </c>
      <c r="K47" s="359" t="s">
        <v>488</v>
      </c>
      <c r="L47" s="359" t="s">
        <v>488</v>
      </c>
      <c r="M47" s="360" t="s">
        <v>488</v>
      </c>
    </row>
    <row r="48" spans="2:13" ht="27.75" customHeight="1" x14ac:dyDescent="0.15">
      <c r="B48" s="1187"/>
      <c r="C48" s="1188"/>
      <c r="D48" s="106"/>
      <c r="E48" s="1191" t="s">
        <v>38</v>
      </c>
      <c r="F48" s="1191"/>
      <c r="G48" s="1191"/>
      <c r="H48" s="1192"/>
      <c r="I48" s="358" t="s">
        <v>488</v>
      </c>
      <c r="J48" s="359" t="s">
        <v>488</v>
      </c>
      <c r="K48" s="359" t="s">
        <v>488</v>
      </c>
      <c r="L48" s="359" t="s">
        <v>488</v>
      </c>
      <c r="M48" s="360" t="s">
        <v>488</v>
      </c>
    </row>
    <row r="49" spans="2:13" ht="27.75" customHeight="1" x14ac:dyDescent="0.15">
      <c r="B49" s="1189"/>
      <c r="C49" s="1190"/>
      <c r="D49" s="106"/>
      <c r="E49" s="1191" t="s">
        <v>39</v>
      </c>
      <c r="F49" s="1191"/>
      <c r="G49" s="1191"/>
      <c r="H49" s="1192"/>
      <c r="I49" s="358" t="s">
        <v>488</v>
      </c>
      <c r="J49" s="359" t="s">
        <v>488</v>
      </c>
      <c r="K49" s="359" t="s">
        <v>488</v>
      </c>
      <c r="L49" s="359" t="s">
        <v>488</v>
      </c>
      <c r="M49" s="360" t="s">
        <v>488</v>
      </c>
    </row>
    <row r="50" spans="2:13" ht="27.75" customHeight="1" x14ac:dyDescent="0.15">
      <c r="B50" s="1185" t="s">
        <v>40</v>
      </c>
      <c r="C50" s="1186"/>
      <c r="D50" s="109"/>
      <c r="E50" s="1191" t="s">
        <v>41</v>
      </c>
      <c r="F50" s="1191"/>
      <c r="G50" s="1191"/>
      <c r="H50" s="1192"/>
      <c r="I50" s="358">
        <v>4768</v>
      </c>
      <c r="J50" s="359">
        <v>4533</v>
      </c>
      <c r="K50" s="359">
        <v>4803</v>
      </c>
      <c r="L50" s="359">
        <v>4936</v>
      </c>
      <c r="M50" s="360">
        <v>4993</v>
      </c>
    </row>
    <row r="51" spans="2:13" ht="27.75" customHeight="1" x14ac:dyDescent="0.15">
      <c r="B51" s="1187"/>
      <c r="C51" s="1188"/>
      <c r="D51" s="106"/>
      <c r="E51" s="1191" t="s">
        <v>42</v>
      </c>
      <c r="F51" s="1191"/>
      <c r="G51" s="1191"/>
      <c r="H51" s="1192"/>
      <c r="I51" s="358">
        <v>14</v>
      </c>
      <c r="J51" s="359">
        <v>13</v>
      </c>
      <c r="K51" s="359">
        <v>11</v>
      </c>
      <c r="L51" s="359">
        <v>9</v>
      </c>
      <c r="M51" s="360">
        <v>7</v>
      </c>
    </row>
    <row r="52" spans="2:13" ht="27.75" customHeight="1" x14ac:dyDescent="0.15">
      <c r="B52" s="1189"/>
      <c r="C52" s="1190"/>
      <c r="D52" s="106"/>
      <c r="E52" s="1191" t="s">
        <v>43</v>
      </c>
      <c r="F52" s="1191"/>
      <c r="G52" s="1191"/>
      <c r="H52" s="1192"/>
      <c r="I52" s="358">
        <v>4888</v>
      </c>
      <c r="J52" s="359">
        <v>5425</v>
      </c>
      <c r="K52" s="359">
        <v>5432</v>
      </c>
      <c r="L52" s="359">
        <v>5185</v>
      </c>
      <c r="M52" s="360">
        <v>4894</v>
      </c>
    </row>
    <row r="53" spans="2:13" ht="27.75" customHeight="1" thickBot="1" x14ac:dyDescent="0.2">
      <c r="B53" s="1193" t="s">
        <v>19</v>
      </c>
      <c r="C53" s="1194"/>
      <c r="D53" s="110"/>
      <c r="E53" s="1195" t="s">
        <v>44</v>
      </c>
      <c r="F53" s="1195"/>
      <c r="G53" s="1195"/>
      <c r="H53" s="1196"/>
      <c r="I53" s="361">
        <v>-4835</v>
      </c>
      <c r="J53" s="362">
        <v>-3548</v>
      </c>
      <c r="K53" s="362">
        <v>-3662</v>
      </c>
      <c r="L53" s="362">
        <v>-3637</v>
      </c>
      <c r="M53" s="363">
        <v>-3444</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FMZeqo52fRZ5/ysJEwJa+85q7fTkfQzbJWW/eFtel85oYvZrUJEV4Eb/6bFXSVkm0BbRk/zH617ftGNQ7GROWQ==" saltValue="4MmNuZ8nVXtMtDAgGbBr1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2" t="s">
        <v>46</v>
      </c>
      <c r="D55" s="1212"/>
      <c r="E55" s="1213"/>
      <c r="F55" s="122">
        <v>2308</v>
      </c>
      <c r="G55" s="122">
        <v>2253</v>
      </c>
      <c r="H55" s="123">
        <v>2198</v>
      </c>
    </row>
    <row r="56" spans="2:8" ht="52.5" customHeight="1" x14ac:dyDescent="0.15">
      <c r="B56" s="124"/>
      <c r="C56" s="1214" t="s">
        <v>47</v>
      </c>
      <c r="D56" s="1214"/>
      <c r="E56" s="1215"/>
      <c r="F56" s="125">
        <v>221</v>
      </c>
      <c r="G56" s="125">
        <v>221</v>
      </c>
      <c r="H56" s="126">
        <v>242</v>
      </c>
    </row>
    <row r="57" spans="2:8" ht="53.25" customHeight="1" x14ac:dyDescent="0.15">
      <c r="B57" s="124"/>
      <c r="C57" s="1216" t="s">
        <v>48</v>
      </c>
      <c r="D57" s="1216"/>
      <c r="E57" s="1217"/>
      <c r="F57" s="127">
        <v>2130</v>
      </c>
      <c r="G57" s="127">
        <v>2274</v>
      </c>
      <c r="H57" s="128">
        <v>2389</v>
      </c>
    </row>
    <row r="58" spans="2:8" ht="45.75" customHeight="1" x14ac:dyDescent="0.15">
      <c r="B58" s="129"/>
      <c r="C58" s="1204" t="s">
        <v>562</v>
      </c>
      <c r="D58" s="1205"/>
      <c r="E58" s="1206"/>
      <c r="F58" s="130">
        <v>812</v>
      </c>
      <c r="G58" s="130">
        <v>912</v>
      </c>
      <c r="H58" s="131">
        <v>1014</v>
      </c>
    </row>
    <row r="59" spans="2:8" ht="45.75" customHeight="1" x14ac:dyDescent="0.15">
      <c r="B59" s="129"/>
      <c r="C59" s="1204" t="s">
        <v>561</v>
      </c>
      <c r="D59" s="1205"/>
      <c r="E59" s="1206"/>
      <c r="F59" s="130">
        <v>908</v>
      </c>
      <c r="G59" s="130">
        <v>931</v>
      </c>
      <c r="H59" s="131">
        <v>931</v>
      </c>
    </row>
    <row r="60" spans="2:8" ht="45.75" customHeight="1" x14ac:dyDescent="0.15">
      <c r="B60" s="129"/>
      <c r="C60" s="1204" t="s">
        <v>559</v>
      </c>
      <c r="D60" s="1205"/>
      <c r="E60" s="1206"/>
      <c r="F60" s="130">
        <v>301</v>
      </c>
      <c r="G60" s="130">
        <v>301</v>
      </c>
      <c r="H60" s="131">
        <v>301</v>
      </c>
    </row>
    <row r="61" spans="2:8" ht="45.75" customHeight="1" x14ac:dyDescent="0.15">
      <c r="B61" s="129"/>
      <c r="C61" s="1204" t="s">
        <v>560</v>
      </c>
      <c r="D61" s="1205"/>
      <c r="E61" s="1206"/>
      <c r="F61" s="130">
        <v>100</v>
      </c>
      <c r="G61" s="130">
        <v>100</v>
      </c>
      <c r="H61" s="131">
        <v>100</v>
      </c>
    </row>
    <row r="62" spans="2:8" ht="45.75" customHeight="1" thickBot="1" x14ac:dyDescent="0.2">
      <c r="B62" s="132"/>
      <c r="C62" s="1207" t="s">
        <v>563</v>
      </c>
      <c r="D62" s="1208"/>
      <c r="E62" s="1209"/>
      <c r="F62" s="133" t="s">
        <v>564</v>
      </c>
      <c r="G62" s="133" t="s">
        <v>564</v>
      </c>
      <c r="H62" s="134">
        <v>26</v>
      </c>
    </row>
    <row r="63" spans="2:8" ht="52.5" customHeight="1" thickBot="1" x14ac:dyDescent="0.2">
      <c r="B63" s="135"/>
      <c r="C63" s="1210" t="s">
        <v>49</v>
      </c>
      <c r="D63" s="1210"/>
      <c r="E63" s="1211"/>
      <c r="F63" s="136">
        <v>4659</v>
      </c>
      <c r="G63" s="136">
        <v>4748</v>
      </c>
      <c r="H63" s="137">
        <v>4829</v>
      </c>
    </row>
    <row r="64" spans="2:8" x14ac:dyDescent="0.15"/>
  </sheetData>
  <sheetProtection algorithmName="SHA-512" hashValue="c5hJcgSS5RJKO555uODkm52kpJjOp/TwV9sy0CciaMR4m1EgKjzrhnA+OL6dMfDOVOLSIFIN5ZvsYA3YESlSlA==" saltValue="4qcFvhA4dYh2rdsLH1oM4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49268</v>
      </c>
      <c r="E3" s="156"/>
      <c r="F3" s="157">
        <v>87464</v>
      </c>
      <c r="G3" s="158"/>
      <c r="H3" s="159"/>
    </row>
    <row r="4" spans="1:8" x14ac:dyDescent="0.15">
      <c r="A4" s="160"/>
      <c r="B4" s="161"/>
      <c r="C4" s="162"/>
      <c r="D4" s="163">
        <v>41006</v>
      </c>
      <c r="E4" s="164"/>
      <c r="F4" s="165">
        <v>47479</v>
      </c>
      <c r="G4" s="166"/>
      <c r="H4" s="167"/>
    </row>
    <row r="5" spans="1:8" x14ac:dyDescent="0.15">
      <c r="A5" s="148" t="s">
        <v>520</v>
      </c>
      <c r="B5" s="153"/>
      <c r="C5" s="154"/>
      <c r="D5" s="155">
        <v>190861</v>
      </c>
      <c r="E5" s="156"/>
      <c r="F5" s="157">
        <v>117234</v>
      </c>
      <c r="G5" s="158"/>
      <c r="H5" s="159"/>
    </row>
    <row r="6" spans="1:8" x14ac:dyDescent="0.15">
      <c r="A6" s="160"/>
      <c r="B6" s="161"/>
      <c r="C6" s="162"/>
      <c r="D6" s="163">
        <v>107783</v>
      </c>
      <c r="E6" s="164"/>
      <c r="F6" s="165">
        <v>59796</v>
      </c>
      <c r="G6" s="166"/>
      <c r="H6" s="167"/>
    </row>
    <row r="7" spans="1:8" x14ac:dyDescent="0.15">
      <c r="A7" s="148" t="s">
        <v>521</v>
      </c>
      <c r="B7" s="153"/>
      <c r="C7" s="154"/>
      <c r="D7" s="155">
        <v>50932</v>
      </c>
      <c r="E7" s="156"/>
      <c r="F7" s="157">
        <v>97758</v>
      </c>
      <c r="G7" s="158"/>
      <c r="H7" s="159"/>
    </row>
    <row r="8" spans="1:8" x14ac:dyDescent="0.15">
      <c r="A8" s="160"/>
      <c r="B8" s="161"/>
      <c r="C8" s="162"/>
      <c r="D8" s="163">
        <v>35109</v>
      </c>
      <c r="E8" s="164"/>
      <c r="F8" s="165">
        <v>45946</v>
      </c>
      <c r="G8" s="166"/>
      <c r="H8" s="167"/>
    </row>
    <row r="9" spans="1:8" x14ac:dyDescent="0.15">
      <c r="A9" s="148" t="s">
        <v>522</v>
      </c>
      <c r="B9" s="153"/>
      <c r="C9" s="154"/>
      <c r="D9" s="155">
        <v>49297</v>
      </c>
      <c r="E9" s="156"/>
      <c r="F9" s="157">
        <v>91338</v>
      </c>
      <c r="G9" s="158"/>
      <c r="H9" s="159"/>
    </row>
    <row r="10" spans="1:8" x14ac:dyDescent="0.15">
      <c r="A10" s="160"/>
      <c r="B10" s="161"/>
      <c r="C10" s="162"/>
      <c r="D10" s="163">
        <v>22082</v>
      </c>
      <c r="E10" s="164"/>
      <c r="F10" s="165">
        <v>43989</v>
      </c>
      <c r="G10" s="166"/>
      <c r="H10" s="167"/>
    </row>
    <row r="11" spans="1:8" x14ac:dyDescent="0.15">
      <c r="A11" s="148" t="s">
        <v>523</v>
      </c>
      <c r="B11" s="153"/>
      <c r="C11" s="154"/>
      <c r="D11" s="155">
        <v>47160</v>
      </c>
      <c r="E11" s="156"/>
      <c r="F11" s="157">
        <v>103975</v>
      </c>
      <c r="G11" s="158"/>
      <c r="H11" s="159"/>
    </row>
    <row r="12" spans="1:8" x14ac:dyDescent="0.15">
      <c r="A12" s="160"/>
      <c r="B12" s="161"/>
      <c r="C12" s="168"/>
      <c r="D12" s="163">
        <v>41402</v>
      </c>
      <c r="E12" s="164"/>
      <c r="F12" s="165">
        <v>52698</v>
      </c>
      <c r="G12" s="166"/>
      <c r="H12" s="167"/>
    </row>
    <row r="13" spans="1:8" x14ac:dyDescent="0.15">
      <c r="A13" s="148"/>
      <c r="B13" s="153"/>
      <c r="C13" s="169"/>
      <c r="D13" s="170">
        <v>77504</v>
      </c>
      <c r="E13" s="171"/>
      <c r="F13" s="172">
        <v>99554</v>
      </c>
      <c r="G13" s="173"/>
      <c r="H13" s="159"/>
    </row>
    <row r="14" spans="1:8" x14ac:dyDescent="0.15">
      <c r="A14" s="160"/>
      <c r="B14" s="161"/>
      <c r="C14" s="162"/>
      <c r="D14" s="163">
        <v>49476</v>
      </c>
      <c r="E14" s="164"/>
      <c r="F14" s="165">
        <v>49982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3.71</v>
      </c>
      <c r="C19" s="174">
        <f>ROUND(VALUE(SUBSTITUTE(実質収支比率等に係る経年分析!G$48,"▲","-")),2)</f>
        <v>3.62</v>
      </c>
      <c r="D19" s="174">
        <f>ROUND(VALUE(SUBSTITUTE(実質収支比率等に係る経年分析!H$48,"▲","-")),2)</f>
        <v>3.52</v>
      </c>
      <c r="E19" s="174">
        <f>ROUND(VALUE(SUBSTITUTE(実質収支比率等に係る経年分析!I$48,"▲","-")),2)</f>
        <v>5.85</v>
      </c>
      <c r="F19" s="174">
        <f>ROUND(VALUE(SUBSTITUTE(実質収支比率等に係る経年分析!J$48,"▲","-")),2)</f>
        <v>4.6399999999999997</v>
      </c>
    </row>
    <row r="20" spans="1:11" x14ac:dyDescent="0.15">
      <c r="A20" s="174" t="s">
        <v>53</v>
      </c>
      <c r="B20" s="174">
        <f>ROUND(VALUE(SUBSTITUTE(実質収支比率等に係る経年分析!F$47,"▲","-")),2)</f>
        <v>73.84</v>
      </c>
      <c r="C20" s="174">
        <f>ROUND(VALUE(SUBSTITUTE(実質収支比率等に係る経年分析!G$47,"▲","-")),2)</f>
        <v>60.65</v>
      </c>
      <c r="D20" s="174">
        <f>ROUND(VALUE(SUBSTITUTE(実質収支比率等に係る経年分析!H$47,"▲","-")),2)</f>
        <v>57.82</v>
      </c>
      <c r="E20" s="174">
        <f>ROUND(VALUE(SUBSTITUTE(実質収支比率等に係る経年分析!I$47,"▲","-")),2)</f>
        <v>58.45</v>
      </c>
      <c r="F20" s="174">
        <f>ROUND(VALUE(SUBSTITUTE(実質収支比率等に係る経年分析!J$47,"▲","-")),2)</f>
        <v>55.49</v>
      </c>
    </row>
    <row r="21" spans="1:11" x14ac:dyDescent="0.15">
      <c r="A21" s="174" t="s">
        <v>54</v>
      </c>
      <c r="B21" s="174">
        <f>IF(ISNUMBER(VALUE(SUBSTITUTE(実質収支比率等に係る経年分析!F$49,"▲","-"))),ROUND(VALUE(SUBSTITUTE(実質収支比率等に係る経年分析!F$49,"▲","-")),2),NA())</f>
        <v>-8.5299999999999994</v>
      </c>
      <c r="C21" s="174">
        <f>IF(ISNUMBER(VALUE(SUBSTITUTE(実質収支比率等に係る経年分析!G$49,"▲","-"))),ROUND(VALUE(SUBSTITUTE(実質収支比率等に係る経年分析!G$49,"▲","-")),2),NA())</f>
        <v>-10.11</v>
      </c>
      <c r="D21" s="174">
        <f>IF(ISNUMBER(VALUE(SUBSTITUTE(実質収支比率等に係る経年分析!H$49,"▲","-"))),ROUND(VALUE(SUBSTITUTE(実質収支比率等に係る経年分析!H$49,"▲","-")),2),NA())</f>
        <v>1.64</v>
      </c>
      <c r="E21" s="174">
        <f>IF(ISNUMBER(VALUE(SUBSTITUTE(実質収支比率等に係る経年分析!I$49,"▲","-"))),ROUND(VALUE(SUBSTITUTE(実質収支比率等に係る経年分析!I$49,"▲","-")),2),NA())</f>
        <v>0.77</v>
      </c>
      <c r="F21" s="174">
        <f>IF(ISNUMBER(VALUE(SUBSTITUTE(実質収支比率等に係る経年分析!J$49,"▲","-"))),ROUND(VALUE(SUBSTITUTE(実質収支比率等に係る経年分析!J$49,"▲","-")),2),NA())</f>
        <v>-2.42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0.53</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長原渡船運行特別会計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7.0000000000000007E-2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7.0000000000000007E-2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7.0000000000000007E-2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0.06</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0.27</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1.22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0.74</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1.24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2.2400000000000002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1.76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1.19</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3.62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3.54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3.44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5.77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4.57</v>
      </c>
    </row>
    <row r="35" spans="1:16" x14ac:dyDescent="0.15">
      <c r="A35" s="175" t="str">
        <f>IF(連結実質赤字比率に係る赤字・黒字の構成分析!C$35="",NA(),連結実質赤字比率に係る赤字・黒字の構成分析!C$35)</f>
        <v>下水道特別会計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#VALUE!</v>
      </c>
      <c r="E35" s="175" t="e">
        <f>IF(ROUND(VALUE(SUBSTITUTE(連結実質赤字比率に係る赤字・黒字の構成分析!G$35,"▲", "-")), 2) &gt;= 0, ABS(ROUND(VALUE(SUBSTITUTE(連結実質赤字比率に係る赤字・黒字の構成分析!G$35,"▲", "-")), 2)), NA())</f>
        <v>#VALUE!</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4.0999999999999996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6.99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8.7100000000000009</v>
      </c>
    </row>
    <row r="36" spans="1:16" x14ac:dyDescent="0.15">
      <c r="A36" s="175" t="str">
        <f>IF(連結実質赤字比率に係る赤字・黒字の構成分析!C$34="",NA(),連結実質赤字比率に係る赤字・黒字の構成分析!C$34)</f>
        <v>水道特別会計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23.56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24.1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23.92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25.4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24.65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408</v>
      </c>
      <c r="E42" s="176"/>
      <c r="F42" s="176"/>
      <c r="G42" s="176">
        <f>'実質公債費比率（分子）の構造'!L$52</f>
        <v>399</v>
      </c>
      <c r="H42" s="176"/>
      <c r="I42" s="176"/>
      <c r="J42" s="176">
        <f>'実質公債費比率（分子）の構造'!M$52</f>
        <v>405</v>
      </c>
      <c r="K42" s="176"/>
      <c r="L42" s="176"/>
      <c r="M42" s="176">
        <f>'実質公債費比率（分子）の構造'!N$52</f>
        <v>404</v>
      </c>
      <c r="N42" s="176"/>
      <c r="O42" s="176"/>
      <c r="P42" s="176">
        <f>'実質公債費比率（分子）の構造'!O$52</f>
        <v>411</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32</v>
      </c>
      <c r="C45" s="176"/>
      <c r="D45" s="176"/>
      <c r="E45" s="176">
        <f>'実質公債費比率（分子）の構造'!L$49</f>
        <v>32</v>
      </c>
      <c r="F45" s="176"/>
      <c r="G45" s="176"/>
      <c r="H45" s="176">
        <f>'実質公債費比率（分子）の構造'!M$49</f>
        <v>32</v>
      </c>
      <c r="I45" s="176"/>
      <c r="J45" s="176"/>
      <c r="K45" s="176">
        <f>'実質公債費比率（分子）の構造'!N$49</f>
        <v>34</v>
      </c>
      <c r="L45" s="176"/>
      <c r="M45" s="176"/>
      <c r="N45" s="176">
        <f>'実質公債費比率（分子）の構造'!O$49</f>
        <v>36</v>
      </c>
      <c r="O45" s="176"/>
      <c r="P45" s="176"/>
    </row>
    <row r="46" spans="1:16" x14ac:dyDescent="0.15">
      <c r="A46" s="176" t="s">
        <v>64</v>
      </c>
      <c r="B46" s="176">
        <f>'実質公債費比率（分子）の構造'!K$48</f>
        <v>226</v>
      </c>
      <c r="C46" s="176"/>
      <c r="D46" s="176"/>
      <c r="E46" s="176">
        <f>'実質公債費比率（分子）の構造'!L$48</f>
        <v>224</v>
      </c>
      <c r="F46" s="176"/>
      <c r="G46" s="176"/>
      <c r="H46" s="176">
        <f>'実質公債費比率（分子）の構造'!M$48</f>
        <v>235</v>
      </c>
      <c r="I46" s="176"/>
      <c r="J46" s="176"/>
      <c r="K46" s="176">
        <f>'実質公債費比率（分子）の構造'!N$48</f>
        <v>243</v>
      </c>
      <c r="L46" s="176"/>
      <c r="M46" s="176"/>
      <c r="N46" s="176">
        <f>'実質公債費比率（分子）の構造'!O$48</f>
        <v>242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24</v>
      </c>
      <c r="C49" s="176"/>
      <c r="D49" s="176"/>
      <c r="E49" s="176">
        <f>'実質公債費比率（分子）の構造'!L$45</f>
        <v>56</v>
      </c>
      <c r="F49" s="176"/>
      <c r="G49" s="176"/>
      <c r="H49" s="176">
        <f>'実質公債費比率（分子）の構造'!M$45</f>
        <v>55</v>
      </c>
      <c r="I49" s="176"/>
      <c r="J49" s="176"/>
      <c r="K49" s="176">
        <f>'実質公債費比率（分子）の構造'!N$45</f>
        <v>63</v>
      </c>
      <c r="L49" s="176"/>
      <c r="M49" s="176"/>
      <c r="N49" s="176">
        <f>'実質公債費比率（分子）の構造'!O$45</f>
        <v>151</v>
      </c>
      <c r="O49" s="176"/>
      <c r="P49" s="176"/>
    </row>
    <row r="50" spans="1:16" x14ac:dyDescent="0.15">
      <c r="A50" s="176" t="s">
        <v>67</v>
      </c>
      <c r="B50" s="176" t="e">
        <f>NA()</f>
        <v>#N/A</v>
      </c>
      <c r="C50" s="176">
        <f>IF(ISNUMBER('実質公債費比率（分子）の構造'!K$53),'実質公債費比率（分子）の構造'!K$53,NA())</f>
        <v>-126</v>
      </c>
      <c r="D50" s="176" t="e">
        <f>NA()</f>
        <v>#N/A</v>
      </c>
      <c r="E50" s="176" t="e">
        <f>NA()</f>
        <v>#N/A</v>
      </c>
      <c r="F50" s="176">
        <f>IF(ISNUMBER('実質公債費比率（分子）の構造'!L$53),'実質公債費比率（分子）の構造'!L$53,NA())</f>
        <v>-87</v>
      </c>
      <c r="G50" s="176" t="e">
        <f>NA()</f>
        <v>#N/A</v>
      </c>
      <c r="H50" s="176" t="e">
        <f>NA()</f>
        <v>#N/A</v>
      </c>
      <c r="I50" s="176">
        <f>IF(ISNUMBER('実質公債費比率（分子）の構造'!M$53),'実質公債費比率（分子）の構造'!M$53,NA())</f>
        <v>-83</v>
      </c>
      <c r="J50" s="176" t="e">
        <f>NA()</f>
        <v>#N/A</v>
      </c>
      <c r="K50" s="176" t="e">
        <f>NA()</f>
        <v>#N/A</v>
      </c>
      <c r="L50" s="176">
        <f>IF(ISNUMBER('実質公債費比率（分子）の構造'!N$53),'実質公債費比率（分子）の構造'!N$53,NA())</f>
        <v>-64</v>
      </c>
      <c r="M50" s="176" t="e">
        <f>NA()</f>
        <v>#N/A</v>
      </c>
      <c r="N50" s="176" t="e">
        <f>NA()</f>
        <v>#N/A</v>
      </c>
      <c r="O50" s="176">
        <f>IF(ISNUMBER('実質公債費比率（分子）の構造'!O$53),'実質公債費比率（分子）の構造'!O$53,NA())</f>
        <v>18</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4888</v>
      </c>
      <c r="E56" s="175"/>
      <c r="F56" s="175"/>
      <c r="G56" s="175">
        <f>'将来負担比率（分子）の構造'!J$52</f>
        <v>5425</v>
      </c>
      <c r="H56" s="175"/>
      <c r="I56" s="175"/>
      <c r="J56" s="175">
        <f>'将来負担比率（分子）の構造'!K$52</f>
        <v>5432</v>
      </c>
      <c r="K56" s="175"/>
      <c r="L56" s="175"/>
      <c r="M56" s="175">
        <f>'将来負担比率（分子）の構造'!L$52</f>
        <v>5185</v>
      </c>
      <c r="N56" s="175"/>
      <c r="O56" s="175"/>
      <c r="P56" s="175">
        <f>'将来負担比率（分子）の構造'!M$52</f>
        <v>4894</v>
      </c>
    </row>
    <row r="57" spans="1:16" x14ac:dyDescent="0.15">
      <c r="A57" s="175" t="s">
        <v>42</v>
      </c>
      <c r="B57" s="175"/>
      <c r="C57" s="175"/>
      <c r="D57" s="175">
        <f>'将来負担比率（分子）の構造'!I$51</f>
        <v>14</v>
      </c>
      <c r="E57" s="175"/>
      <c r="F57" s="175"/>
      <c r="G57" s="175">
        <f>'将来負担比率（分子）の構造'!J$51</f>
        <v>13</v>
      </c>
      <c r="H57" s="175"/>
      <c r="I57" s="175"/>
      <c r="J57" s="175">
        <f>'将来負担比率（分子）の構造'!K$51</f>
        <v>11</v>
      </c>
      <c r="K57" s="175"/>
      <c r="L57" s="175"/>
      <c r="M57" s="175">
        <f>'将来負担比率（分子）の構造'!L$51</f>
        <v>9</v>
      </c>
      <c r="N57" s="175"/>
      <c r="O57" s="175"/>
      <c r="P57" s="175">
        <f>'将来負担比率（分子）の構造'!M$51</f>
        <v>7</v>
      </c>
    </row>
    <row r="58" spans="1:16" x14ac:dyDescent="0.15">
      <c r="A58" s="175" t="s">
        <v>41</v>
      </c>
      <c r="B58" s="175"/>
      <c r="C58" s="175"/>
      <c r="D58" s="175">
        <f>'将来負担比率（分子）の構造'!I$50</f>
        <v>4768</v>
      </c>
      <c r="E58" s="175"/>
      <c r="F58" s="175"/>
      <c r="G58" s="175">
        <f>'将来負担比率（分子）の構造'!J$50</f>
        <v>4533</v>
      </c>
      <c r="H58" s="175"/>
      <c r="I58" s="175"/>
      <c r="J58" s="175">
        <f>'将来負担比率（分子）の構造'!K$50</f>
        <v>4803</v>
      </c>
      <c r="K58" s="175"/>
      <c r="L58" s="175"/>
      <c r="M58" s="175">
        <f>'将来負担比率（分子）の構造'!L$50</f>
        <v>4936</v>
      </c>
      <c r="N58" s="175"/>
      <c r="O58" s="175"/>
      <c r="P58" s="175">
        <f>'将来負担比率（分子）の構造'!M$50</f>
        <v>4993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222</v>
      </c>
      <c r="C62" s="175"/>
      <c r="D62" s="175"/>
      <c r="E62" s="175">
        <f>'将来負担比率（分子）の構造'!J$45</f>
        <v>307</v>
      </c>
      <c r="F62" s="175"/>
      <c r="G62" s="175"/>
      <c r="H62" s="175">
        <f>'将来負担比率（分子）の構造'!K$45</f>
        <v>223</v>
      </c>
      <c r="I62" s="175"/>
      <c r="J62" s="175"/>
      <c r="K62" s="175">
        <f>'将来負担比率（分子）の構造'!L$45</f>
        <v>199</v>
      </c>
      <c r="L62" s="175"/>
      <c r="M62" s="175"/>
      <c r="N62" s="175">
        <f>'将来負担比率（分子）の構造'!M$45</f>
        <v>224</v>
      </c>
      <c r="O62" s="175"/>
      <c r="P62" s="175"/>
    </row>
    <row r="63" spans="1:16" x14ac:dyDescent="0.15">
      <c r="A63" s="175" t="s">
        <v>34</v>
      </c>
      <c r="B63" s="175">
        <f>'将来負担比率（分子）の構造'!I$44</f>
        <v>256</v>
      </c>
      <c r="C63" s="175"/>
      <c r="D63" s="175"/>
      <c r="E63" s="175">
        <f>'将来負担比率（分子）の構造'!J$44</f>
        <v>239</v>
      </c>
      <c r="F63" s="175"/>
      <c r="G63" s="175"/>
      <c r="H63" s="175">
        <f>'将来負担比率（分子）の構造'!K$44</f>
        <v>211</v>
      </c>
      <c r="I63" s="175"/>
      <c r="J63" s="175"/>
      <c r="K63" s="175">
        <f>'将来負担比率（分子）の構造'!L$44</f>
        <v>180</v>
      </c>
      <c r="L63" s="175"/>
      <c r="M63" s="175"/>
      <c r="N63" s="175">
        <f>'将来負担比率（分子）の構造'!M$44</f>
        <v>164</v>
      </c>
      <c r="O63" s="175"/>
      <c r="P63" s="175"/>
    </row>
    <row r="64" spans="1:16" x14ac:dyDescent="0.15">
      <c r="A64" s="175" t="s">
        <v>33</v>
      </c>
      <c r="B64" s="175">
        <f>'将来負担比率（分子）の構造'!I$43</f>
        <v>3062</v>
      </c>
      <c r="C64" s="175"/>
      <c r="D64" s="175"/>
      <c r="E64" s="175">
        <f>'将来負担比率（分子）の構造'!J$43</f>
        <v>2980</v>
      </c>
      <c r="F64" s="175"/>
      <c r="G64" s="175"/>
      <c r="H64" s="175">
        <f>'将来負担比率（分子）の構造'!K$43</f>
        <v>2879</v>
      </c>
      <c r="I64" s="175"/>
      <c r="J64" s="175"/>
      <c r="K64" s="175">
        <f>'将来負担比率（分子）の構造'!L$43</f>
        <v>2750</v>
      </c>
      <c r="L64" s="175"/>
      <c r="M64" s="175"/>
      <c r="N64" s="175">
        <f>'将来負担比率（分子）の構造'!M$43</f>
        <v>2604</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1296</v>
      </c>
      <c r="C66" s="175"/>
      <c r="D66" s="175"/>
      <c r="E66" s="175">
        <f>'将来負担比率（分子）の構造'!J$41</f>
        <v>2895</v>
      </c>
      <c r="F66" s="175"/>
      <c r="G66" s="175"/>
      <c r="H66" s="175">
        <f>'将来負担比率（分子）の構造'!K$41</f>
        <v>3272</v>
      </c>
      <c r="I66" s="175"/>
      <c r="J66" s="175"/>
      <c r="K66" s="175">
        <f>'将来負担比率（分子）の構造'!L$41</f>
        <v>3363</v>
      </c>
      <c r="L66" s="175"/>
      <c r="M66" s="175"/>
      <c r="N66" s="175">
        <f>'将来負担比率（分子）の構造'!M$41</f>
        <v>3458</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2308</v>
      </c>
      <c r="C72" s="179">
        <f>基金残高に係る経年分析!G55</f>
        <v>2253</v>
      </c>
      <c r="D72" s="179">
        <f>基金残高に係る経年分析!H55</f>
        <v>2198</v>
      </c>
    </row>
    <row r="73" spans="1:16" x14ac:dyDescent="0.15">
      <c r="A73" s="178" t="s">
        <v>74</v>
      </c>
      <c r="B73" s="179">
        <f>基金残高に係る経年分析!F56</f>
        <v>221</v>
      </c>
      <c r="C73" s="179">
        <f>基金残高に係る経年分析!G56</f>
        <v>221</v>
      </c>
      <c r="D73" s="179">
        <f>基金残高に係る経年分析!H56</f>
        <v>242</v>
      </c>
    </row>
    <row r="74" spans="1:16" x14ac:dyDescent="0.15">
      <c r="A74" s="178" t="s">
        <v>75</v>
      </c>
      <c r="B74" s="179">
        <f>基金残高に係る経年分析!F57</f>
        <v>2130</v>
      </c>
      <c r="C74" s="179">
        <f>基金残高に係る経年分析!G57</f>
        <v>2274</v>
      </c>
      <c r="D74" s="179">
        <f>基金残高に係る経年分析!H57</f>
        <v>2389</v>
      </c>
    </row>
  </sheetData>
  <sheetProtection algorithmName="SHA-512" hashValue="J004vMAKsAaJF1OH9J3IjSIOnnRA2whXr7wrOd/6LIdh26dvIGgcwGnT0X0jp2+G2Yho63ZhRmVKMv+59tez8A==" saltValue="+U2Ieq5DUSaMcw5u/7KX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2025-03-17T02:49:11Z</cp:lastPrinted>
  <dcterms:created xsi:type="dcterms:W3CDTF">2025-02-19T04:27:23Z</dcterms:created>
  <dcterms:modified xsi:type="dcterms:W3CDTF">2025-03-26T04:23:39Z</dcterms:modified>
  <cp:category/>
</cp:coreProperties>
</file>