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F88" i="11" l="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alcChain>
</file>

<file path=xl/sharedStrings.xml><?xml version="1.0" encoding="utf-8"?>
<sst xmlns="http://schemas.openxmlformats.org/spreadsheetml/2006/main" count="1124" uniqueCount="564">
  <si>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</si>
  <si>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</si>
  <si>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</si>
  <si>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</si>
  <si>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</si>
  <si>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</si>
  <si>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</si>
  <si>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</si>
  <si>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</si>
  <si>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</si>
  <si>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</si>
  <si>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</si>
  <si>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</si>
  <si>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</si>
  <si>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</si>
  <si>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</si>
  <si>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</si>
  <si>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</si>
  <si>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</si>
  <si>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</si>
  <si>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</si>
  <si>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</si>
  <si>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</si>
  <si>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</si>
  <si>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</si>
  <si>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</si>
  <si>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</si>
  <si>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</si>
  <si>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</si>
  <si>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</si>
  <si>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</si>
  <si>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</si>
  <si>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</si>
  <si>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</si>
  <si>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</si>
  <si>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</si>
  <si>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</si>
  <si>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</si>
  <si>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</si>
  <si>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</si>
  <si>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</si>
  <si>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</si>
  <si>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</si>
  <si>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</si>
  <si>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</si>
  <si>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</si>
  <si>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</si>
  <si>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</si>
  <si>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</si>
  <si>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</si>
  <si>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</si>
  <si>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</si>
  <si>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</si>
  <si>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</si>
  <si>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</si>
  <si>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</si>
  <si>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</si>
  <si>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</si>
  <si>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</si>
  <si>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</si>
  <si>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</si>
  <si>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</si>
  <si>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</si>
  <si>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</si>
  <si>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</si>
  <si>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</si>
  <si>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</si>
  <si>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</si>
  <si>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</si>
  <si>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</si>
  <si>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</si>
  <si>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</si>
  <si>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</si>
  <si>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</si>
  <si>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</si>
  <si>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</si>
  <si>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</si>
  <si>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</si>
  <si>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</si>
  <si>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</si>
  <si>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</si>
  <si>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</si>
  <si>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</si>
  <si>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</si>
  <si>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</si>
  <si>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</si>
  <si>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</si>
  <si>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</si>
  <si>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</si>
  <si>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</si>
  <si>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</si>
  <si>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</si>
  <si>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</si>
  <si>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</si>
  <si>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</si>
  <si>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</si>
  <si>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</si>
  <si>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</si>
  <si>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</si>
  <si>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</si>
  <si>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</si>
  <si>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</si>
  <si>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</si>
  <si>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</si>
  <si>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</si>
  <si>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</si>
  <si>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</si>
  <si>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</si>
  <si>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</si>
  <si>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</si>
  <si>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</si>
  <si>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</si>
  <si>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</si>
  <si>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</si>
  <si>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</si>
  <si>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</si>
  <si>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</si>
  <si>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</si>
  <si>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</si>
  <si>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</si>
  <si>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</si>
  <si>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</si>
  <si>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</si>
  <si>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</si>
  <si>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</si>
  <si>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</si>
  <si>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</si>
  <si>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</si>
  <si>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</si>
  <si>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</si>
  <si>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</si>
  <si>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</si>
  <si>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</si>
  <si>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</si>
  <si>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</si>
  <si>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</si>
  <si>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</si>
  <si>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</si>
  <si>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</si>
  <si>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</si>
  <si>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</si>
  <si>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</si>
  <si>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</si>
  <si>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</si>
  <si>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</si>
  <si>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</si>
  <si>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</si>
  <si>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</si>
  <si>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</si>
  <si>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</si>
  <si>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</si>
  <si>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</si>
  <si>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</si>
  <si>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</si>
  <si>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</si>
  <si>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</si>
  <si>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</si>
  <si>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</si>
  <si>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</si>
  <si>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</si>
  <si>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</si>
  <si>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</si>
  <si>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</si>
  <si>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</si>
  <si>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</si>
  <si>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</si>
  <si>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</si>
  <si>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</si>
  <si>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</si>
  <si>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</si>
  <si>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</si>
  <si>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</si>
  <si>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</si>
  <si>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</si>
  <si>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</si>
  <si>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</si>
  <si>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</si>
  <si>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</si>
  <si>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</si>
  <si>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</si>
  <si>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</si>
  <si>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</si>
  <si>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</si>
  <si>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</si>
  <si>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</si>
  <si>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</si>
  <si>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</si>
  <si>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</si>
  <si>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</si>
  <si>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</si>
  <si>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</si>
  <si>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</si>
  <si>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</si>
  <si>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</si>
  <si>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</si>
  <si>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徳島県松茂町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</si>
  <si>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</si>
  <si>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</si>
  <si>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</si>
  <si>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</si>
  <si>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</si>
  <si>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</si>
  <si>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</si>
  <si>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</si>
  <si>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</si>
  <si>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</si>
  <si>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</si>
  <si>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</si>
  <si>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</si>
  <si>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</si>
  <si>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</si>
  <si>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</si>
  <si>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</si>
  <si>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</si>
  <si>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</si>
  <si>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</si>
  <si>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</si>
  <si>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</si>
  <si>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</si>
  <si>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</si>
  <si>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</si>
  <si>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</si>
  <si>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</si>
  <si>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</si>
  <si>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</si>
  <si>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</si>
  <si>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</si>
  <si>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</si>
  <si>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</si>
  <si>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</si>
  <si>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</si>
  <si>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</si>
  <si>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</si>
  <si>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</si>
  <si>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</si>
  <si>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</si>
  <si>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</si>
  <si>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</si>
  <si>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</si>
  <si>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</si>
  <si>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</si>
  <si>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</si>
  <si>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</si>
  <si>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</si>
  <si>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</si>
  <si>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</si>
  <si>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</si>
  <si>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</si>
  <si>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</si>
  <si>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</si>
  <si>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</si>
  <si>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</si>
  <si>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</si>
  <si>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</si>
  <si>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</si>
  <si>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</si>
  <si>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</si>
  <si>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</si>
  <si>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</si>
  <si>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</si>
  <si>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</si>
  <si>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</si>
  <si>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</si>
  <si>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</si>
  <si>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</si>
  <si>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</si>
  <si>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</si>
  <si>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</si>
  <si>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</si>
  <si>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</si>
  <si>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</si>
  <si>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</si>
  <si>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</si>
  <si>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</si>
  <si>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</si>
  <si>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</si>
  <si>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</si>
  <si>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</si>
  <si>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</si>
  <si>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</si>
  <si>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</si>
  <si>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</si>
  <si>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</si>
  <si>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</si>
  <si>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</si>
  <si>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</si>
  <si>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</si>
  <si>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</si>
  <si>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</si>
  <si>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</si>
  <si>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</si>
  <si>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</si>
  <si>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</si>
  <si>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</si>
  <si>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</si>
  <si>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</si>
  <si>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</si>
  <si>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</si>
  <si>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</si>
  <si>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</si>
  <si>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</si>
  <si>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</si>
  <si>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</si>
  <si>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</si>
  <si>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</si>
  <si>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</si>
  <si>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</si>
  <si>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</si>
  <si>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</si>
  <si>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</si>
  <si>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</si>
  <si>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</si>
  <si>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</si>
  <si>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</si>
  <si>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</si>
  <si>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</si>
  <si>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</si>
  <si>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</si>
  <si>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</si>
  <si>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</si>
  <si>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</si>
  <si>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</si>
  <si>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</si>
  <si>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</si>
  <si>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</si>
  <si>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</si>
  <si>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</si>
  <si>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</si>
  <si>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</si>
  <si>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</si>
  <si>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</si>
  <si>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</si>
  <si>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</si>
  <si>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</si>
  <si>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</si>
  <si>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</si>
  <si>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</si>
  <si>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</si>
  <si>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</si>
  <si>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</si>
  <si>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</si>
  <si>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</si>
  <si>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</si>
  <si>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</si>
  <si>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徳島県松茂町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</si>
  <si>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</si>
  <si>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</si>
  <si>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</si>
  <si>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</si>
  <si>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</si>
  <si>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</si>
  <si>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</si>
  <si>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</si>
  <si>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</si>
  <si>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</si>
  <si>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</si>
  <si>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</si>
  <si>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</si>
  <si>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</si>
  <si>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</si>
  <si>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</si>
  <si>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</si>
  <si>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</si>
  <si>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</si>
  <si>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</si>
  <si>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</si>
  <si>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</si>
  <si>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</si>
  <si>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</si>
  <si>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</si>
  <si>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</si>
  <si>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</si>
  <si>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</si>
  <si>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</si>
  <si>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</si>
  <si>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</si>
  <si>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</si>
  <si>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</si>
  <si>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</si>
  <si>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</si>
  <si>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</si>
  <si>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</si>
  <si>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</si>
  <si>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</si>
  <si>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</si>
  <si>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</si>
  <si>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</si>
  <si>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</si>
  <si>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</si>
  <si>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</si>
  <si>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</si>
  <si>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</si>
  <si>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</si>
  <si>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</si>
  <si>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</si>
  <si>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</si>
  <si>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</si>
  <si>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</si>
  <si>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</si>
  <si>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</si>
  <si>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</si>
  <si>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</si>
  <si>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</si>
  <si>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</si>
  <si>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</si>
  <si>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</si>
  <si>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</si>
  <si>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</si>
  <si>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</si>
  <si>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</si>
  <si>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</si>
  <si>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</si>
  <si>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</si>
  <si>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</si>
  <si>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</si>
  <si>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</si>
  <si>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</si>
  <si>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</si>
  <si>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</si>
  <si>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</si>
  <si>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</si>
  <si>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</si>
  <si>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</si>
  <si>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</si>
  <si>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</si>
  <si>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</si>
  <si>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</si>
  <si>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</si>
  <si>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</si>
  <si>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</si>
  <si>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</si>
  <si>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</si>
  <si>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</si>
  <si>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</si>
  <si>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</si>
  <si>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</si>
  <si>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</si>
  <si>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</si>
  <si>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</si>
  <si>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</si>
  <si>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</si>
  <si>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</si>
  <si>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</si>
  <si>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</si>
  <si>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</si>
  <si>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</si>
  <si>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</si>
  <si>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</si>
  <si>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</si>
  <si>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</si>
  <si>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</si>
  <si>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</si>
  <si>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</si>
  <si>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</si>
  <si>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</si>
  <si>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</si>
  <si>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</si>
  <si>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</si>
  <si>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</si>
  <si>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</si>
  <si>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</si>
  <si>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</si>
  <si>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</si>
  <si>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</si>
  <si>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</si>
  <si>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</si>
  <si>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</si>
  <si>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</si>
  <si>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</si>
  <si>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</si>
  <si>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</si>
  <si>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</si>
  <si>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</si>
  <si>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</si>
  <si>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</si>
  <si>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</si>
  <si>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</si>
  <si>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</si>
  <si>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</si>
  <si>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</si>
  <si>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</si>
  <si>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</si>
  <si>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</si>
  <si>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</si>
  <si>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</si>
  <si>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</si>
  <si>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</si>
  <si>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</si>
  <si>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</si>
  <si>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</si>
  <si>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</si>
  <si>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</si>
  <si>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</si>
  <si>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</si>
  <si>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</si>
  <si>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</si>
  <si>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</si>
  <si>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</si>
  <si>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</si>
  <si>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</si>
  <si>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</si>
  <si>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</si>
  <si>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</si>
  <si>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</si>
  <si>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</si>
  <si>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</si>
  <si>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</si>
  <si>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</si>
  <si>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</si>
  <si>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</si>
  <si>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</si>
  <si>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</si>
  <si>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</si>
  <si>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</si>
  <si>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</si>
  <si>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</si>
  <si>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</si>
  <si>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</si>
  <si>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</si>
  <si>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</si>
  <si>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</si>
  <si>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</si>
  <si>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</si>
  <si>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</si>
  <si>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</si>
  <si>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</si>
  <si>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</si>
  <si>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</si>
  <si>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</si>
  <si>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</si>
  <si>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水道特別会計</t>
  </si>
  <si>
    <t>国民健康保険特別会計</t>
  </si>
  <si>
    <t>一般会計</t>
  </si>
  <si>
    <t>介護保険特別会計</t>
  </si>
  <si>
    <t>長原渡船運行特別会計</t>
  </si>
  <si>
    <t>公共下水道特別会計</t>
  </si>
  <si>
    <t>農業集落排水特別会計</t>
  </si>
  <si>
    <t>後期高齢者医療特別会計</t>
  </si>
  <si>
    <t>その他会計（赤字）</t>
  </si>
  <si>
    <t>その他会計（黒字）</t>
  </si>
  <si>
    <t>－</t>
    <phoneticPr fontId="2"/>
  </si>
  <si>
    <t>板野東部消防組合</t>
    <rPh sb="0" eb="2">
      <t>イタノ</t>
    </rPh>
    <rPh sb="2" eb="4">
      <t>トウブ</t>
    </rPh>
    <rPh sb="4" eb="6">
      <t>ショウボウ</t>
    </rPh>
    <rPh sb="6" eb="8">
      <t>クミアイ</t>
    </rPh>
    <phoneticPr fontId="2"/>
  </si>
  <si>
    <t>板野東部青少年育成センター組合</t>
    <rPh sb="0" eb="2">
      <t>イタノ</t>
    </rPh>
    <rPh sb="2" eb="4">
      <t>トウブ</t>
    </rPh>
    <rPh sb="4" eb="7">
      <t>セイショウネン</t>
    </rPh>
    <rPh sb="7" eb="9">
      <t>イクセイ</t>
    </rPh>
    <rPh sb="13" eb="15">
      <t>クミアイ</t>
    </rPh>
    <phoneticPr fontId="2"/>
  </si>
  <si>
    <t>松茂町ほか二町競艇事業組合</t>
    <rPh sb="0" eb="3">
      <t>マツシゲチョウ</t>
    </rPh>
    <rPh sb="5" eb="7">
      <t>ニチョウ</t>
    </rPh>
    <rPh sb="7" eb="9">
      <t>キョウテイ</t>
    </rPh>
    <rPh sb="9" eb="11">
      <t>ジギョウ</t>
    </rPh>
    <rPh sb="11" eb="13">
      <t>クミアイ</t>
    </rPh>
    <phoneticPr fontId="2"/>
  </si>
  <si>
    <t>徳島県市町村議会議員公務災害等補償組合</t>
    <rPh sb="0" eb="3">
      <t>トクシマケン</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</si>
  <si>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</si>
  <si>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</si>
  <si>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</si>
  <si>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</si>
  <si>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松茂町土地開発公社</t>
    <rPh sb="0" eb="3">
      <t>マツシゲチョウ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</si>
  <si>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</si>
  <si>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</si>
  <si>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</si>
  <si>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</si>
  <si>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ため、将来負担比率は表れていないが、平成２８年度に庁舎の一部を改築する財源として地方債を発行した。今後は、公共施設総合管理計画に基づき、老朽化対策に取り組みつつ、将来負担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3" eb="35">
      <t>ヘイセイ</t>
    </rPh>
    <rPh sb="37" eb="39">
      <t>ネンド</t>
    </rPh>
    <rPh sb="40" eb="42">
      <t>チョウシャ</t>
    </rPh>
    <rPh sb="43" eb="45">
      <t>イチブ</t>
    </rPh>
    <rPh sb="46" eb="48">
      <t>カイチク</t>
    </rPh>
    <rPh sb="50" eb="52">
      <t>ザイゲン</t>
    </rPh>
    <rPh sb="55" eb="58">
      <t>チホウサイ</t>
    </rPh>
    <rPh sb="59" eb="61">
      <t>ハッコウ</t>
    </rPh>
    <rPh sb="64" eb="66">
      <t>コンゴ</t>
    </rPh>
    <rPh sb="68" eb="70">
      <t>コウキョウ</t>
    </rPh>
    <rPh sb="70" eb="72">
      <t>シセツ</t>
    </rPh>
    <rPh sb="72" eb="74">
      <t>ソウゴウ</t>
    </rPh>
    <rPh sb="74" eb="76">
      <t>カンリ</t>
    </rPh>
    <rPh sb="76" eb="78">
      <t>ケイカク</t>
    </rPh>
    <rPh sb="79" eb="80">
      <t>モト</t>
    </rPh>
    <rPh sb="83" eb="86">
      <t>ロウキュウカ</t>
    </rPh>
    <rPh sb="86" eb="88">
      <t>タイサク</t>
    </rPh>
    <rPh sb="89" eb="90">
      <t>ト</t>
    </rPh>
    <rPh sb="91" eb="92">
      <t>ク</t>
    </rPh>
    <rPh sb="96" eb="98">
      <t>ショウライ</t>
    </rPh>
    <rPh sb="98" eb="100">
      <t>フタン</t>
    </rPh>
    <rPh sb="100" eb="102">
      <t>ヒリツ</t>
    </rPh>
    <rPh sb="103" eb="105">
      <t>キュウゲキ</t>
    </rPh>
    <rPh sb="106" eb="108">
      <t>ゾウカ</t>
    </rPh>
    <rPh sb="109" eb="110">
      <t>サ</t>
    </rPh>
    <rPh sb="115" eb="116">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</si>
  <si>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</si>
  <si>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</si>
  <si>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</si>
  <si>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</si>
  <si>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</si>
  <si>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</si>
  <si>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抑制策を続けたことで地方債残高は年々減少しているが、２８年度には公営企業による起債の他、庁舎等の改築に伴う起債も行った。今後、これまでの起債抑制策を緩和する見込であり、その運用にあたっては、綿密に構築された起債計画に基づく中長期的な視野での財政運営を行わなければならない。</t>
    <rPh sb="0" eb="2">
      <t>キサイ</t>
    </rPh>
    <rPh sb="2" eb="4">
      <t>ヨクセイ</t>
    </rPh>
    <rPh sb="4" eb="5">
      <t>サク</t>
    </rPh>
    <rPh sb="6" eb="7">
      <t>ツヅ</t>
    </rPh>
    <rPh sb="12" eb="15">
      <t>チホウサイ</t>
    </rPh>
    <rPh sb="15" eb="17">
      <t>ザンダカ</t>
    </rPh>
    <rPh sb="18" eb="20">
      <t>ネンネン</t>
    </rPh>
    <rPh sb="20" eb="22">
      <t>ゲンショウ</t>
    </rPh>
    <rPh sb="30" eb="32">
      <t>ネンド</t>
    </rPh>
    <rPh sb="34" eb="36">
      <t>コウエイ</t>
    </rPh>
    <rPh sb="36" eb="38">
      <t>キギョウ</t>
    </rPh>
    <rPh sb="41" eb="43">
      <t>キサイ</t>
    </rPh>
    <rPh sb="44" eb="45">
      <t>ホカ</t>
    </rPh>
    <rPh sb="46" eb="48">
      <t>チョウシャ</t>
    </rPh>
    <rPh sb="48" eb="49">
      <t>トウ</t>
    </rPh>
    <rPh sb="50" eb="52">
      <t>カイチク</t>
    </rPh>
    <rPh sb="53" eb="54">
      <t>トモナ</t>
    </rPh>
    <rPh sb="55" eb="57">
      <t>キサイ</t>
    </rPh>
    <rPh sb="58" eb="59">
      <t>オコナ</t>
    </rPh>
    <rPh sb="62" eb="64">
      <t>コンゴ</t>
    </rPh>
    <rPh sb="70" eb="72">
      <t>キサイ</t>
    </rPh>
    <rPh sb="72" eb="74">
      <t>ヨクセイ</t>
    </rPh>
    <rPh sb="74" eb="75">
      <t>サク</t>
    </rPh>
    <rPh sb="76" eb="78">
      <t>カンワ</t>
    </rPh>
    <rPh sb="80" eb="82">
      <t>ミコミ</t>
    </rPh>
    <rPh sb="88" eb="90">
      <t>ウンヨウ</t>
    </rPh>
    <rPh sb="97" eb="99">
      <t>メンミツ</t>
    </rPh>
    <rPh sb="100" eb="102">
      <t>コウチク</t>
    </rPh>
    <rPh sb="105" eb="107">
      <t>キサイ</t>
    </rPh>
    <rPh sb="107" eb="109">
      <t>ケイカク</t>
    </rPh>
    <rPh sb="110" eb="111">
      <t>モト</t>
    </rPh>
    <rPh sb="113" eb="117">
      <t>チュウチョウキテキ</t>
    </rPh>
    <rPh sb="118" eb="120">
      <t>シヤ</t>
    </rPh>
    <rPh sb="122" eb="124">
      <t>ザイセイ</t>
    </rPh>
    <rPh sb="124" eb="126">
      <t>ウンエイ</t>
    </rPh>
    <rPh sb="127" eb="128">
      <t>オコナ</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</si>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</sst>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31873</c:v>
                </c:pt>
                <c:pt idx="1">
                  <c:v>43296</c:v>
                </c:pt>
                <c:pt idx="2">
                  <c:v>42293</c:v>
                </c:pt>
                <c:pt idx="3">
                  <c:v>68918</c:v>
                </c:pt>
                <c:pt idx="4">
                  <c:v>122871</c:v>
                </c:pt>
              </c:numCache>
            </c:numRef>
          </c:val>
          <c:smooth val="0"/>
        </c:ser>
        <c:dLbls>
          <c:showLegendKey val="0"/>
          <c:showVal val="0"/>
          <c:showCatName val="0"/>
          <c:showSerName val="0"/>
          <c:showPercent val="0"/>
          <c:showBubbleSize val="0"/>
        </c:dLbls>
        <c:marker val="1"/>
        <c:smooth val="0"/>
        <c:axId val="99166080"/>
        <c:axId val="99176448"/>
      </c:lineChart>
      <c:catAx>
        <c:axId val="9916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76448"/>
        <c:crosses val="autoZero"/>
        <c:auto val="1"/>
        <c:lblAlgn val="ctr"/>
        <c:lblOffset val="100"/>
        <c:tickLblSkip val="1"/>
        <c:tickMarkSkip val="1"/>
        <c:noMultiLvlLbl val="0"/>
      </c:catAx>
      <c:valAx>
        <c:axId val="9917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6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1.61</c:v>
                </c:pt>
                <c:pt idx="1">
                  <c:v>1.78</c:v>
                </c:pt>
                <c:pt idx="2">
                  <c:v>1.85</c:v>
                </c:pt>
                <c:pt idx="3">
                  <c:v>2.27</c:v>
                </c:pt>
                <c:pt idx="4">
                  <c:v>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61.3</c:v>
                </c:pt>
                <c:pt idx="1">
                  <c:v>68.36</c:v>
                </c:pt>
                <c:pt idx="2">
                  <c:v>77.19</c:v>
                </c:pt>
                <c:pt idx="3">
                  <c:v>83.8</c:v>
                </c:pt>
                <c:pt idx="4">
                  <c:v>87.13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301248"/>
        <c:axId val="433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5.91</c:v>
                </c:pt>
                <c:pt idx="1">
                  <c:v>8.16</c:v>
                </c:pt>
                <c:pt idx="2">
                  <c:v>7.82</c:v>
                </c:pt>
                <c:pt idx="3">
                  <c:v>7.47</c:v>
                </c:pt>
                <c:pt idx="4">
                  <c:v>1.69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301248"/>
        <c:axId val="4333952"/>
      </c:lineChart>
      <c:catAx>
        <c:axId val="1213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3952"/>
        <c:crosses val="autoZero"/>
        <c:auto val="1"/>
        <c:lblAlgn val="ctr"/>
        <c:lblOffset val="100"/>
        <c:tickLblSkip val="1"/>
        <c:tickMarkSkip val="1"/>
        <c:noMultiLvlLbl val="0"/>
      </c:catAx>
      <c:valAx>
        <c:axId val="433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0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0.16</c:v>
                </c:pt>
                <c:pt idx="4">
                  <c:v>#N/A</c:v>
                </c:pt>
                <c:pt idx="5">
                  <c:v>0.14000000000000001</c:v>
                </c:pt>
                <c:pt idx="6">
                  <c:v>#N/A</c:v>
                </c:pt>
                <c:pt idx="7">
                  <c:v>0.11</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長原渡船運行特別会計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1.1299999999999999</c:v>
                </c:pt>
                <c:pt idx="2">
                  <c:v>#N/A</c:v>
                </c:pt>
                <c:pt idx="3">
                  <c:v>0.57999999999999996</c:v>
                </c:pt>
                <c:pt idx="4">
                  <c:v>#N/A</c:v>
                </c:pt>
                <c:pt idx="5">
                  <c:v>0.97</c:v>
                </c:pt>
                <c:pt idx="6">
                  <c:v>#N/A</c:v>
                </c:pt>
                <c:pt idx="7">
                  <c:v>0.73</c:v>
                </c:pt>
                <c:pt idx="8">
                  <c:v>#N/A</c:v>
                </c:pt>
                <c:pt idx="9">
                  <c:v>0.78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1.52</c:v>
                </c:pt>
                <c:pt idx="2">
                  <c:v>#N/A</c:v>
                </c:pt>
                <c:pt idx="3">
                  <c:v>1.69</c:v>
                </c:pt>
                <c:pt idx="4">
                  <c:v>#N/A</c:v>
                </c:pt>
                <c:pt idx="5">
                  <c:v>1.76</c:v>
                </c:pt>
                <c:pt idx="6">
                  <c:v>#N/A</c:v>
                </c:pt>
                <c:pt idx="7">
                  <c:v>2.1800000000000002</c:v>
                </c:pt>
                <c:pt idx="8">
                  <c:v>#N/A</c:v>
                </c:pt>
                <c:pt idx="9">
                  <c:v>1.91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3.99</c:v>
                </c:pt>
                <c:pt idx="2">
                  <c:v>#N/A</c:v>
                </c:pt>
                <c:pt idx="3">
                  <c:v>2.5</c:v>
                </c:pt>
                <c:pt idx="4">
                  <c:v>#N/A</c:v>
                </c:pt>
                <c:pt idx="5">
                  <c:v>2.93</c:v>
                </c:pt>
                <c:pt idx="6">
                  <c:v>#N/A</c:v>
                </c:pt>
                <c:pt idx="7">
                  <c:v>2.8</c:v>
                </c:pt>
                <c:pt idx="8">
                  <c:v>#N/A</c:v>
                </c:pt>
                <c:pt idx="9">
                  <c:v>2.5499999999999998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10.09</c:v>
                </c:pt>
                <c:pt idx="2">
                  <c:v>#N/A</c:v>
                </c:pt>
                <c:pt idx="3">
                  <c:v>11.56</c:v>
                </c:pt>
                <c:pt idx="4">
                  <c:v>#N/A</c:v>
                </c:pt>
                <c:pt idx="5">
                  <c:v>13.85</c:v>
                </c:pt>
                <c:pt idx="6">
                  <c:v>#N/A</c:v>
                </c:pt>
                <c:pt idx="7">
                  <c:v>16.47</c:v>
                </c:pt>
                <c:pt idx="8">
                  <c:v>#N/A</c:v>
                </c:pt>
                <c:pt idx="9">
                  <c:v>18.829999999999998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311296"/>
        <c:axId val="128312832"/>
      </c:barChart>
      <c:catAx>
        <c:axId val="1283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12832"/>
        <c:crosses val="autoZero"/>
        <c:auto val="1"/>
        <c:lblAlgn val="ctr"/>
        <c:lblOffset val="100"/>
        <c:tickLblSkip val="1"/>
        <c:tickMarkSkip val="1"/>
        <c:noMultiLvlLbl val="0"/>
      </c:catAx>
      <c:valAx>
        <c:axId val="12831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1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433</c:v>
                </c:pt>
                <c:pt idx="5">
                  <c:v>456</c:v>
                </c:pt>
                <c:pt idx="8">
                  <c:v>449</c:v>
                </c:pt>
                <c:pt idx="11">
                  <c:v>406</c:v>
                </c:pt>
                <c:pt idx="14">
                  <c:v>397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24</c:v>
                </c:pt>
                <c:pt idx="6">
                  <c:v>30</c:v>
                </c:pt>
                <c:pt idx="9">
                  <c:v>30</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c:v>
                </c:pt>
                <c:pt idx="3">
                  <c:v>177</c:v>
                </c:pt>
                <c:pt idx="6">
                  <c:v>191</c:v>
                </c:pt>
                <c:pt idx="9">
                  <c:v>196</c:v>
                </c:pt>
                <c:pt idx="12">
                  <c:v>198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325</c:v>
                </c:pt>
                <c:pt idx="3">
                  <c:v>317</c:v>
                </c:pt>
                <c:pt idx="6">
                  <c:v>239</c:v>
                </c:pt>
                <c:pt idx="9">
                  <c:v>134</c:v>
                </c:pt>
                <c:pt idx="12">
                  <c:v>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490496"/>
        <c:axId val="12849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c:v>
                </c:pt>
                <c:pt idx="2">
                  <c:v>#N/A</c:v>
                </c:pt>
                <c:pt idx="3">
                  <c:v>#N/A</c:v>
                </c:pt>
                <c:pt idx="4">
                  <c:v>62</c:v>
                </c:pt>
                <c:pt idx="5">
                  <c:v>#N/A</c:v>
                </c:pt>
                <c:pt idx="6">
                  <c:v>#N/A</c:v>
                </c:pt>
                <c:pt idx="7">
                  <c:v>11</c:v>
                </c:pt>
                <c:pt idx="8">
                  <c:v>#N/A</c:v>
                </c:pt>
                <c:pt idx="9">
                  <c:v>#N/A</c:v>
                </c:pt>
                <c:pt idx="10">
                  <c:v>-46</c:v>
                </c:pt>
                <c:pt idx="11">
                  <c:v>#N/A</c:v>
                </c:pt>
                <c:pt idx="12">
                  <c:v>#N/A</c:v>
                </c:pt>
                <c:pt idx="13">
                  <c:v>-82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490496"/>
        <c:axId val="128492672"/>
      </c:lineChart>
      <c:catAx>
        <c:axId val="1284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92672"/>
        <c:crosses val="autoZero"/>
        <c:auto val="1"/>
        <c:lblAlgn val="ctr"/>
        <c:lblOffset val="100"/>
        <c:tickLblSkip val="1"/>
        <c:tickMarkSkip val="1"/>
        <c:noMultiLvlLbl val="0"/>
      </c:catAx>
      <c:valAx>
        <c:axId val="12849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4500</c:v>
                </c:pt>
                <c:pt idx="5">
                  <c:v>4806</c:v>
                </c:pt>
                <c:pt idx="8">
                  <c:v>4818</c:v>
                </c:pt>
                <c:pt idx="11">
                  <c:v>4844</c:v>
                </c:pt>
                <c:pt idx="14">
                  <c:v>4884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c:v>
                </c:pt>
                <c:pt idx="5">
                  <c:v>109</c:v>
                </c:pt>
                <c:pt idx="8">
                  <c:v>92</c:v>
                </c:pt>
                <c:pt idx="11">
                  <c:v>60</c:v>
                </c:pt>
                <c:pt idx="14">
                  <c:v>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5665</c:v>
                </c:pt>
                <c:pt idx="5">
                  <c:v>5779</c:v>
                </c:pt>
                <c:pt idx="8">
                  <c:v>5628</c:v>
                </c:pt>
                <c:pt idx="11">
                  <c:v>5204</c:v>
                </c:pt>
                <c:pt idx="14">
                  <c:v>4876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568</c:v>
                </c:pt>
                <c:pt idx="3">
                  <c:v>630</c:v>
                </c:pt>
                <c:pt idx="6">
                  <c:v>341</c:v>
                </c:pt>
                <c:pt idx="9">
                  <c:v>284</c:v>
                </c:pt>
                <c:pt idx="12">
                  <c:v>303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384</c:v>
                </c:pt>
                <c:pt idx="3">
                  <c:v>367</c:v>
                </c:pt>
                <c:pt idx="6">
                  <c:v>366</c:v>
                </c:pt>
                <c:pt idx="9">
                  <c:v>341</c:v>
                </c:pt>
                <c:pt idx="12">
                  <c:v>317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3282</c:v>
                </c:pt>
                <c:pt idx="3">
                  <c:v>3314</c:v>
                </c:pt>
                <c:pt idx="6">
                  <c:v>3297</c:v>
                </c:pt>
                <c:pt idx="9">
                  <c:v>3262</c:v>
                </c:pt>
                <c:pt idx="12">
                  <c:v>3188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907</c:v>
                </c:pt>
                <c:pt idx="3">
                  <c:v>617</c:v>
                </c:pt>
                <c:pt idx="6">
                  <c:v>389</c:v>
                </c:pt>
                <c:pt idx="9">
                  <c:v>261</c:v>
                </c:pt>
                <c:pt idx="12">
                  <c:v>878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667008"/>
        <c:axId val="12868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667008"/>
        <c:axId val="128681472"/>
      </c:lineChart>
      <c:catAx>
        <c:axId val="1286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81472"/>
        <c:crosses val="autoZero"/>
        <c:auto val="1"/>
        <c:lblAlgn val="ctr"/>
        <c:lblOffset val="100"/>
        <c:tickLblSkip val="1"/>
        <c:tickMarkSkip val="1"/>
        <c:noMultiLvlLbl val="0"/>
      </c:catAx>
      <c:valAx>
        <c:axId val="1286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{F9EC59D4-20C2-485E-BF69-223662F92F61}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{431649BA-8C63-4586-91EE-6789D9F47BD9}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{7252E1B9-289A-4CA9-8A43-9987A39278A9}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{CB9E3D3D-5E18-4595-AB8D-7F16E15EA2D6}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{3A708C1E-2690-4280-8E31-15C0B63C5D54}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{16CC7A71-3773-4988-9393-C50F21663B50}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{5327F85E-28E8-4F64-BF28-18AFB8751192}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{714314FC-2183-4A5A-9ACF-2A705F06C7C7}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{6B50633C-D271-45D5-843D-17A1DF409F40}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{A3BCEA77-672D-4565-87F9-5D237F964F48}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825600"/>
        <c:axId val="128831872"/>
      </c:scatterChart>
      <c:valAx>
        <c:axId val="128825600"/>
        <c:scaling>
          <c:orientation val="minMax"/>
          <c:max val="65"/>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31872"/>
        <c:crosses val="autoZero"/>
        <c:crossBetween val="midCat"/>
      </c:valAx>
      <c:valAx>
        <c:axId val="128831872"/>
        <c:scaling>
          <c:orientation val="minMax"/>
          <c:max val="43.8"/>
          <c:min val="2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2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{3EF7448B-411B-4B5C-B138-36BCE18F1987}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{5562D6FC-7248-4AA8-87F3-8841353048C7}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{17BB19F4-61A4-45C7-90FB-60C21E6FA605}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{3DB7A290-EF02-43BF-BC09-3559FB412772}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{87896DC5-F136-4BD9-A026-B329E7D18715}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2.8</c:v>
                </c:pt>
                <c:pt idx="1">
                  <c:v>2.4</c:v>
                </c:pt>
                <c:pt idx="2">
                  <c:v>1.5</c:v>
                </c:pt>
                <c:pt idx="3">
                  <c:v>0.3</c:v>
                </c:pt>
                <c:pt idx="4">
                  <c:v>-1.1000000000000001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{8AAF8D39-47B1-46DC-8B67-59940049C87F}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{A071575E-33AA-489A-91F0-CDBE0BB6212B}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{36084E1D-4613-4261-A9AC-3B2AEEACD74D}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{09078C49-8A45-451A-8717-9D002B55E079}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{263EBFC1-DE29-4BAD-9E02-E75AA83088B5}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9104128"/>
        <c:axId val="129114496"/>
      </c:scatterChart>
      <c:valAx>
        <c:axId val="129104128"/>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114496"/>
        <c:crosses val="autoZero"/>
        <c:crossBetween val="midCat"/>
      </c:valAx>
      <c:valAx>
        <c:axId val="129114496"/>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104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元利償還金は従来からの起債抑制により減少傾向にある。</a:t>
          </a:r>
          <a:endParaRPr lang="ja-JP" altLang="ja-JP" sz="1400">
            <a:effectLst/>
          </a:endParaRPr>
        </a:p>
        <a:p>
          <a:pPr rtl="0"/>
          <a:r>
            <a:rPr lang="ja-JP" altLang="ja-JP" sz="1100" b="0" i="0" baseline="0">
              <a:solidFill>
                <a:schemeClr val="dk1"/>
              </a:solidFill>
              <a:effectLst/>
              <a:latin typeface="+mn-lt"/>
              <a:ea typeface="+mn-ea"/>
              <a:cs typeface="+mn-cs"/>
            </a:rPr>
            <a:t>しかしながら公共下水道事業の開始に伴い、公営企業債の元利償還金に対する繰出金が増加している。</a:t>
          </a:r>
          <a:endParaRPr lang="ja-JP" altLang="ja-JP" sz="1400">
            <a:effectLst/>
          </a:endParaRPr>
        </a:p>
        <a:p>
          <a:pPr rtl="0"/>
          <a:r>
            <a:rPr lang="ja-JP" altLang="ja-JP" sz="1100" b="0" i="0" baseline="0">
              <a:solidFill>
                <a:schemeClr val="dk1"/>
              </a:solidFill>
              <a:effectLst/>
              <a:latin typeface="+mn-lt"/>
              <a:ea typeface="+mn-ea"/>
              <a:cs typeface="+mn-cs"/>
            </a:rPr>
            <a:t>今後は、算入公債費の分析を深め、事業を中長期的な計画の基に執行し、起債の急激な増加抑制に努める。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pPr rtl="0"/>
          <a:r>
            <a:rPr lang="ja-JP" altLang="ja-JP" sz="1100" b="0" i="0" baseline="0">
              <a:solidFill>
                <a:schemeClr val="dk1"/>
              </a:solidFill>
              <a:effectLst/>
              <a:latin typeface="+mn-lt"/>
              <a:ea typeface="+mn-ea"/>
              <a:cs typeface="+mn-cs"/>
            </a:rPr>
            <a:t>一般会計に係る地方債の現在高は、これまでの起債抑制により年々減少</a:t>
          </a:r>
          <a:r>
            <a:rPr lang="ja-JP" altLang="en-US" sz="1100" b="0" i="0" baseline="0">
              <a:solidFill>
                <a:schemeClr val="dk1"/>
              </a:solidFill>
              <a:effectLst/>
              <a:latin typeface="+mn-lt"/>
              <a:ea typeface="+mn-ea"/>
              <a:cs typeface="+mn-cs"/>
            </a:rPr>
            <a:t>傾向にあったが、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年度において、庁舎の建て替えに伴い大きく増加した。なお、</a:t>
          </a:r>
          <a:r>
            <a:rPr lang="ja-JP" altLang="ja-JP" sz="1100" b="0" i="0" baseline="0">
              <a:solidFill>
                <a:schemeClr val="dk1"/>
              </a:solidFill>
              <a:effectLst/>
              <a:latin typeface="+mn-lt"/>
              <a:ea typeface="+mn-ea"/>
              <a:cs typeface="+mn-cs"/>
            </a:rPr>
            <a:t>公共下水道事業</a:t>
          </a:r>
          <a:r>
            <a:rPr lang="ja-JP" altLang="en-US" sz="1100" b="0" i="0" baseline="0">
              <a:solidFill>
                <a:schemeClr val="dk1"/>
              </a:solidFill>
              <a:effectLst/>
              <a:latin typeface="+mn-lt"/>
              <a:ea typeface="+mn-ea"/>
              <a:cs typeface="+mn-cs"/>
            </a:rPr>
            <a:t>の推進により増加傾向にあった公営企業債等繰入見込額は前年度と比べて減少している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充当可能財源の確保と起債の抑制で健全な財政運営を心がける。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類似団体平均と比較すると高い水準にあるのは、老朽化が進んでいるためである。今後は、公共施設総合管理計画に基づき、適切な管理に努める。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2" name="直線コネクタ 71"/>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3"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4" name="直線コネクタ 73"/>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5"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6" name="直線コネクタ 75"/>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7"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8" name="フローチャート : 判断 77"/>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9" name="フローチャート : 判断 78"/>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71301</xdr:rowOff>
    </xdr:from>
    <xdr:to>
      <xdr:col>3</xdr:col>
      <xdr:colOff>511175</xdr:colOff>
      <xdr:row>30</xdr:row>
      <xdr:rowOff>1451</xdr:rowOff>
    </xdr:to>
    <xdr:sp macro="" textlink="">
      <xdr:nvSpPr>
        <xdr:cNvPr id="85" name="円/楕円 84"/>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6"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17978</xdr:rowOff>
    </xdr:from>
    <xdr:ext cx="405111" cy="259045"/>
    <xdr:sp macro="" textlink="">
      <xdr:nvSpPr>
        <xdr:cNvPr id="87" name="n_1mainValue有形固定資産減価償却率"/>
        <xdr:cNvSpPr txBox="1"/>
      </xdr:nvSpPr>
      <xdr:spPr>
        <a:xfrm>
          <a:off x="3836043"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116840</xdr:rowOff>
    </xdr:from>
    <xdr:to>
      <xdr:col>5</xdr:col>
      <xdr:colOff>409575</xdr:colOff>
      <xdr:row>36</xdr:row>
      <xdr:rowOff>46990</xdr:rowOff>
    </xdr:to>
    <xdr:sp macro="" textlink="">
      <xdr:nvSpPr>
        <xdr:cNvPr id="68" name="円/楕円 67"/>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63517</xdr:rowOff>
    </xdr:from>
    <xdr:ext cx="405111" cy="259045"/>
    <xdr:sp macro="" textlink="">
      <xdr:nvSpPr>
        <xdr:cNvPr id="70" name="n_1mainValue【道路】&#10;有形固定資産減価償却率"/>
        <xdr:cNvSpPr txBox="1"/>
      </xdr:nvSpPr>
      <xdr:spPr>
        <a:xfrm>
          <a:off x="3582043"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32877</xdr:rowOff>
    </xdr:from>
    <xdr:to>
      <xdr:col>14</xdr:col>
      <xdr:colOff>79375</xdr:colOff>
      <xdr:row>42</xdr:row>
      <xdr:rowOff>134477</xdr:rowOff>
    </xdr:to>
    <xdr:sp macro="" textlink="">
      <xdr:nvSpPr>
        <xdr:cNvPr id="109" name="円/楕円 108"/>
        <xdr:cNvSpPr/>
      </xdr:nvSpPr>
      <xdr:spPr>
        <a:xfrm>
          <a:off x="9588500" y="72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125604</xdr:rowOff>
    </xdr:from>
    <xdr:ext cx="469744" cy="259045"/>
    <xdr:sp macro="" textlink="">
      <xdr:nvSpPr>
        <xdr:cNvPr id="111" name="n_1mainValue【道路】&#10;一人当たり延長"/>
        <xdr:cNvSpPr txBox="1"/>
      </xdr:nvSpPr>
      <xdr:spPr>
        <a:xfrm>
          <a:off x="9391727" y="732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38" name="直線コネクタ 1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39" name="テキスト ボックス 1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0" name="直線コネクタ 1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1" name="テキスト ボックス 1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2" name="直線コネクタ 1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3" name="テキスト ボックス 1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4" name="直線コネクタ 1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5" name="テキスト ボックス 1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6" name="直線コネクタ 1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7" name="テキスト ボックス 1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8" name="直線コネクタ 1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9" name="テキスト ボックス 1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153" name="直線コネクタ 152"/>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154"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155" name="直線コネクタ 154"/>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156"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157" name="直線コネクタ 156"/>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158"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159" name="フローチャート : 判断 158"/>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160" name="フローチャート : 判断 159"/>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129358</xdr:rowOff>
    </xdr:from>
    <xdr:to>
      <xdr:col>5</xdr:col>
      <xdr:colOff>409575</xdr:colOff>
      <xdr:row>81</xdr:row>
      <xdr:rowOff>59508</xdr:rowOff>
    </xdr:to>
    <xdr:sp macro="" textlink="">
      <xdr:nvSpPr>
        <xdr:cNvPr id="166" name="円/楕円 165"/>
        <xdr:cNvSpPr/>
      </xdr:nvSpPr>
      <xdr:spPr>
        <a:xfrm>
          <a:off x="3746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167"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50635</xdr:rowOff>
    </xdr:from>
    <xdr:ext cx="405111" cy="259045"/>
    <xdr:sp macro="" textlink="">
      <xdr:nvSpPr>
        <xdr:cNvPr id="168" name="n_1mainValue【公営住宅】&#10;有形固定資産減価償却率"/>
        <xdr:cNvSpPr txBox="1"/>
      </xdr:nvSpPr>
      <xdr:spPr>
        <a:xfrm>
          <a:off x="3582043"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190" name="テキスト ボックス 18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92" name="テキスト ボックス 1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168075</xdr:rowOff>
    </xdr:from>
    <xdr:to>
      <xdr:col>15</xdr:col>
      <xdr:colOff>180340</xdr:colOff>
      <xdr:row>86</xdr:row>
      <xdr:rowOff>70267</xdr:rowOff>
    </xdr:to>
    <xdr:cxnSp macro="">
      <xdr:nvCxnSpPr>
        <xdr:cNvPr id="194" name="直線コネクタ 193"/>
        <xdr:cNvCxnSpPr/>
      </xdr:nvCxnSpPr>
      <xdr:spPr>
        <a:xfrm flipV="1">
          <a:off x="10476865" y="14398425"/>
          <a:ext cx="0" cy="41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74094</xdr:rowOff>
    </xdr:from>
    <xdr:ext cx="469744" cy="259045"/>
    <xdr:sp macro="" textlink="">
      <xdr:nvSpPr>
        <xdr:cNvPr id="195" name="【公営住宅】&#10;一人当たり面積最小値テキスト"/>
        <xdr:cNvSpPr txBox="1"/>
      </xdr:nvSpPr>
      <xdr:spPr>
        <a:xfrm>
          <a:off x="10566400" y="1481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86</xdr:row>
      <xdr:rowOff>70267</xdr:rowOff>
    </xdr:from>
    <xdr:to>
      <xdr:col>15</xdr:col>
      <xdr:colOff>269875</xdr:colOff>
      <xdr:row>86</xdr:row>
      <xdr:rowOff>70267</xdr:rowOff>
    </xdr:to>
    <xdr:cxnSp macro="">
      <xdr:nvCxnSpPr>
        <xdr:cNvPr id="196" name="直線コネクタ 195"/>
        <xdr:cNvCxnSpPr/>
      </xdr:nvCxnSpPr>
      <xdr:spPr>
        <a:xfrm>
          <a:off x="10388600" y="1481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114752</xdr:rowOff>
    </xdr:from>
    <xdr:ext cx="469744" cy="259045"/>
    <xdr:sp macro="" textlink="">
      <xdr:nvSpPr>
        <xdr:cNvPr id="197" name="【公営住宅】&#10;一人当たり面積最大値テキスト"/>
        <xdr:cNvSpPr txBox="1"/>
      </xdr:nvSpPr>
      <xdr:spPr>
        <a:xfrm>
          <a:off x="10566400" y="1417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83</xdr:row>
      <xdr:rowOff>168075</xdr:rowOff>
    </xdr:from>
    <xdr:to>
      <xdr:col>15</xdr:col>
      <xdr:colOff>269875</xdr:colOff>
      <xdr:row>83</xdr:row>
      <xdr:rowOff>168075</xdr:rowOff>
    </xdr:to>
    <xdr:cxnSp macro="">
      <xdr:nvCxnSpPr>
        <xdr:cNvPr id="198" name="直線コネクタ 197"/>
        <xdr:cNvCxnSpPr/>
      </xdr:nvCxnSpPr>
      <xdr:spPr>
        <a:xfrm>
          <a:off x="10388600" y="1439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32348</xdr:rowOff>
    </xdr:from>
    <xdr:ext cx="469744" cy="259045"/>
    <xdr:sp macro="" textlink="">
      <xdr:nvSpPr>
        <xdr:cNvPr id="199" name="【公営住宅】&#10;一人当たり面積平均値テキスト"/>
        <xdr:cNvSpPr txBox="1"/>
      </xdr:nvSpPr>
      <xdr:spPr>
        <a:xfrm>
          <a:off x="10566400" y="1460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53921</xdr:rowOff>
    </xdr:from>
    <xdr:to>
      <xdr:col>15</xdr:col>
      <xdr:colOff>231775</xdr:colOff>
      <xdr:row>85</xdr:row>
      <xdr:rowOff>155521</xdr:rowOff>
    </xdr:to>
    <xdr:sp macro="" textlink="">
      <xdr:nvSpPr>
        <xdr:cNvPr id="200" name="フローチャート : 判断 199"/>
        <xdr:cNvSpPr/>
      </xdr:nvSpPr>
      <xdr:spPr>
        <a:xfrm>
          <a:off x="10426700" y="1462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12446</xdr:rowOff>
    </xdr:from>
    <xdr:to>
      <xdr:col>14</xdr:col>
      <xdr:colOff>79375</xdr:colOff>
      <xdr:row>85</xdr:row>
      <xdr:rowOff>114046</xdr:rowOff>
    </xdr:to>
    <xdr:sp macro="" textlink="">
      <xdr:nvSpPr>
        <xdr:cNvPr id="201" name="フローチャート : 判断 200"/>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34489</xdr:rowOff>
    </xdr:from>
    <xdr:to>
      <xdr:col>14</xdr:col>
      <xdr:colOff>79375</xdr:colOff>
      <xdr:row>77</xdr:row>
      <xdr:rowOff>136089</xdr:rowOff>
    </xdr:to>
    <xdr:sp macro="" textlink="">
      <xdr:nvSpPr>
        <xdr:cNvPr id="207" name="円/楕円 206"/>
        <xdr:cNvSpPr/>
      </xdr:nvSpPr>
      <xdr:spPr>
        <a:xfrm>
          <a:off x="9588500" y="132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105173</xdr:rowOff>
    </xdr:from>
    <xdr:ext cx="469744" cy="259045"/>
    <xdr:sp macro="" textlink="">
      <xdr:nvSpPr>
        <xdr:cNvPr id="208" name="n_1aveValue【公営住宅】&#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152616</xdr:rowOff>
    </xdr:from>
    <xdr:ext cx="469744" cy="259045"/>
    <xdr:sp macro="" textlink="">
      <xdr:nvSpPr>
        <xdr:cNvPr id="209" name="n_1mainValue【公営住宅】&#10;一人当たり面積"/>
        <xdr:cNvSpPr txBox="1"/>
      </xdr:nvSpPr>
      <xdr:spPr>
        <a:xfrm>
          <a:off x="9391727" y="130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251" name="直線コネクタ 250"/>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252"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253" name="直線コネクタ 252"/>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254"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255" name="直線コネクタ 25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256"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257" name="フローチャート : 判断 256"/>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258" name="フローチャート : 判断 25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9" name="テキスト ボックス 2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0" name="テキスト ボックス 2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1" name="テキスト ボックス 2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2" name="テキスト ボックス 2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3" name="テキスト ボックス 2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84183</xdr:rowOff>
    </xdr:from>
    <xdr:to>
      <xdr:col>22</xdr:col>
      <xdr:colOff>415925</xdr:colOff>
      <xdr:row>39</xdr:row>
      <xdr:rowOff>14333</xdr:rowOff>
    </xdr:to>
    <xdr:sp macro="" textlink="">
      <xdr:nvSpPr>
        <xdr:cNvPr id="264" name="円/楕円 263"/>
        <xdr:cNvSpPr/>
      </xdr:nvSpPr>
      <xdr:spPr>
        <a:xfrm>
          <a:off x="15430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265"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5460</xdr:rowOff>
    </xdr:from>
    <xdr:ext cx="405111" cy="259045"/>
    <xdr:sp macro="" textlink="">
      <xdr:nvSpPr>
        <xdr:cNvPr id="266" name="n_1mainValue【認定こども園・幼稚園・保育所】&#10;有形固定資産減価償却率"/>
        <xdr:cNvSpPr txBox="1"/>
      </xdr:nvSpPr>
      <xdr:spPr>
        <a:xfrm>
          <a:off x="15266043"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7" name="正方形/長方形 2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8" name="正方形/長方形 2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9" name="正方形/長方形 2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0" name="正方形/長方形 2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1" name="正方形/長方形 2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2" name="正方形/長方形 2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3" name="正方形/長方形 2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4" name="正方形/長方形 2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5" name="テキスト ボックス 2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6" name="直線コネクタ 2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7" name="直線コネクタ 2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8" name="テキスト ボックス 2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9" name="直線コネクタ 2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0" name="テキスト ボックス 2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1" name="直線コネクタ 2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2" name="テキスト ボックス 2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3" name="直線コネクタ 2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4" name="テキスト ボックス 2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5" name="直線コネクタ 2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6" name="テキスト ボックス 2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7" name="直線コネクタ 2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8" name="テキスト ボックス 2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290" name="直線コネクタ 289"/>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291"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292" name="直線コネクタ 291"/>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293"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294" name="直線コネクタ 293"/>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295"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296" name="フローチャート : 判断 295"/>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97" name="フローチャート : 判断 296"/>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139700</xdr:rowOff>
    </xdr:from>
    <xdr:to>
      <xdr:col>31</xdr:col>
      <xdr:colOff>85725</xdr:colOff>
      <xdr:row>37</xdr:row>
      <xdr:rowOff>69850</xdr:rowOff>
    </xdr:to>
    <xdr:sp macro="" textlink="">
      <xdr:nvSpPr>
        <xdr:cNvPr id="303" name="円/楕円 302"/>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04"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86377</xdr:rowOff>
    </xdr:from>
    <xdr:ext cx="469744" cy="259045"/>
    <xdr:sp macro="" textlink="">
      <xdr:nvSpPr>
        <xdr:cNvPr id="305"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6" name="テキスト ボックス 3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7" name="直線コネクタ 3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8" name="テキスト ボックス 3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9" name="直線コネクタ 3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20" name="テキスト ボックス 3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1" name="直線コネクタ 3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2" name="テキスト ボックス 3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3" name="直線コネクタ 3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4" name="テキスト ボックス 3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6" name="テキスト ボックス 3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28" name="直線コネクタ 327"/>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29"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30" name="直線コネクタ 329"/>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31"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32" name="直線コネクタ 331"/>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33"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34" name="フローチャート : 判断 333"/>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35" name="フローチャート : 判断 334"/>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33782</xdr:rowOff>
    </xdr:from>
    <xdr:to>
      <xdr:col>22</xdr:col>
      <xdr:colOff>415925</xdr:colOff>
      <xdr:row>56</xdr:row>
      <xdr:rowOff>135382</xdr:rowOff>
    </xdr:to>
    <xdr:sp macro="" textlink="">
      <xdr:nvSpPr>
        <xdr:cNvPr id="341" name="円/楕円 340"/>
        <xdr:cNvSpPr/>
      </xdr:nvSpPr>
      <xdr:spPr>
        <a:xfrm>
          <a:off x="15430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42"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151909</xdr:rowOff>
    </xdr:from>
    <xdr:ext cx="405111" cy="259045"/>
    <xdr:sp macro="" textlink="">
      <xdr:nvSpPr>
        <xdr:cNvPr id="343" name="n_1mainValue【学校施設】&#10;有形固定資産減価償却率"/>
        <xdr:cNvSpPr txBox="1"/>
      </xdr:nvSpPr>
      <xdr:spPr>
        <a:xfrm>
          <a:off x="15266043"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4" name="テキスト ボックス 3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5" name="直線コネクタ 3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6" name="テキスト ボックス 3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7" name="直線コネクタ 3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8" name="テキスト ボックス 3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9" name="直線コネクタ 3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60" name="テキスト ボックス 3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1" name="直線コネクタ 3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2" name="テキスト ボックス 3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3" name="直線コネクタ 3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4" name="テキスト ボックス 3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152400</xdr:rowOff>
    </xdr:from>
    <xdr:to>
      <xdr:col>32</xdr:col>
      <xdr:colOff>186689</xdr:colOff>
      <xdr:row>62</xdr:row>
      <xdr:rowOff>128016</xdr:rowOff>
    </xdr:to>
    <xdr:cxnSp macro="">
      <xdr:nvCxnSpPr>
        <xdr:cNvPr id="368" name="直線コネクタ 367"/>
        <xdr:cNvCxnSpPr/>
      </xdr:nvCxnSpPr>
      <xdr:spPr>
        <a:xfrm flipV="1">
          <a:off x="22160864" y="9753600"/>
          <a:ext cx="0" cy="1004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131843</xdr:rowOff>
    </xdr:from>
    <xdr:ext cx="469744" cy="259045"/>
    <xdr:sp macro="" textlink="">
      <xdr:nvSpPr>
        <xdr:cNvPr id="369" name="【学校施設】&#10;一人当たり面積最小値テキスト"/>
        <xdr:cNvSpPr txBox="1"/>
      </xdr:nvSpPr>
      <xdr:spPr>
        <a:xfrm>
          <a:off x="22250400"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62</xdr:row>
      <xdr:rowOff>128016</xdr:rowOff>
    </xdr:from>
    <xdr:to>
      <xdr:col>32</xdr:col>
      <xdr:colOff>276225</xdr:colOff>
      <xdr:row>62</xdr:row>
      <xdr:rowOff>128016</xdr:rowOff>
    </xdr:to>
    <xdr:cxnSp macro="">
      <xdr:nvCxnSpPr>
        <xdr:cNvPr id="370" name="直線コネクタ 369"/>
        <xdr:cNvCxnSpPr/>
      </xdr:nvCxnSpPr>
      <xdr:spPr>
        <a:xfrm>
          <a:off x="22072600" y="1075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99077</xdr:rowOff>
    </xdr:from>
    <xdr:ext cx="469744" cy="259045"/>
    <xdr:sp macro="" textlink="">
      <xdr:nvSpPr>
        <xdr:cNvPr id="371" name="【学校施設】&#10;一人当たり面積最大値テキスト"/>
        <xdr:cNvSpPr txBox="1"/>
      </xdr:nvSpPr>
      <xdr:spPr>
        <a:xfrm>
          <a:off x="22250400"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56</xdr:row>
      <xdr:rowOff>152400</xdr:rowOff>
    </xdr:from>
    <xdr:to>
      <xdr:col>32</xdr:col>
      <xdr:colOff>276225</xdr:colOff>
      <xdr:row>56</xdr:row>
      <xdr:rowOff>152400</xdr:rowOff>
    </xdr:to>
    <xdr:cxnSp macro="">
      <xdr:nvCxnSpPr>
        <xdr:cNvPr id="372" name="直線コネクタ 371"/>
        <xdr:cNvCxnSpPr/>
      </xdr:nvCxnSpPr>
      <xdr:spPr>
        <a:xfrm>
          <a:off x="22072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373" name="【学校施設】&#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374" name="フローチャート : 判断 373"/>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125984</xdr:rowOff>
    </xdr:from>
    <xdr:to>
      <xdr:col>31</xdr:col>
      <xdr:colOff>85725</xdr:colOff>
      <xdr:row>61</xdr:row>
      <xdr:rowOff>56134</xdr:rowOff>
    </xdr:to>
    <xdr:sp macro="" textlink="">
      <xdr:nvSpPr>
        <xdr:cNvPr id="375" name="フローチャート : 判断 374"/>
        <xdr:cNvSpPr/>
      </xdr:nvSpPr>
      <xdr:spPr>
        <a:xfrm>
          <a:off x="21272500" y="1041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143510</xdr:rowOff>
    </xdr:from>
    <xdr:to>
      <xdr:col>31</xdr:col>
      <xdr:colOff>85725</xdr:colOff>
      <xdr:row>64</xdr:row>
      <xdr:rowOff>73660</xdr:rowOff>
    </xdr:to>
    <xdr:sp macro="" textlink="">
      <xdr:nvSpPr>
        <xdr:cNvPr id="381" name="円/楕円 380"/>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72661</xdr:rowOff>
    </xdr:from>
    <xdr:ext cx="469744" cy="259045"/>
    <xdr:sp macro="" textlink="">
      <xdr:nvSpPr>
        <xdr:cNvPr id="382" name="n_1aveValue【学校施設】&#10;一人当たり面積"/>
        <xdr:cNvSpPr txBox="1"/>
      </xdr:nvSpPr>
      <xdr:spPr>
        <a:xfrm>
          <a:off x="21075727"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64787</xdr:rowOff>
    </xdr:from>
    <xdr:ext cx="469744" cy="259045"/>
    <xdr:sp macro="" textlink="">
      <xdr:nvSpPr>
        <xdr:cNvPr id="383" name="n_1mainValue【学校施設】&#10;一人当たり面積"/>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4" name="テキスト ボックス 3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95" name="直線コネクタ 3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96" name="テキスト ボックス 39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7" name="直線コネクタ 3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8" name="テキスト ボックス 3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9" name="直線コネクタ 3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00" name="テキスト ボックス 3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1" name="直線コネクタ 4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2" name="テキスト ボックス 4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3" name="直線コネクタ 4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4" name="テキスト ボックス 4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5" name="直線コネクタ 4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06" name="テキスト ボックス 40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7" name="直線コネクタ 4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8" name="テキスト ボックス 40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10" name="直線コネクタ 409"/>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11"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12" name="直線コネクタ 41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13"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14" name="直線コネクタ 413"/>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15"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16" name="フローチャート : 判断 415"/>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17" name="フローチャート : 判断 416"/>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135889</xdr:rowOff>
    </xdr:from>
    <xdr:to>
      <xdr:col>22</xdr:col>
      <xdr:colOff>415925</xdr:colOff>
      <xdr:row>82</xdr:row>
      <xdr:rowOff>66039</xdr:rowOff>
    </xdr:to>
    <xdr:sp macro="" textlink="">
      <xdr:nvSpPr>
        <xdr:cNvPr id="423" name="円/楕円 422"/>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424"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82566</xdr:rowOff>
    </xdr:from>
    <xdr:ext cx="405111" cy="259045"/>
    <xdr:sp macro="" textlink="">
      <xdr:nvSpPr>
        <xdr:cNvPr id="425" name="n_1mainValue【児童館】&#10;有形固定資産減価償却率"/>
        <xdr:cNvSpPr txBox="1"/>
      </xdr:nvSpPr>
      <xdr:spPr>
        <a:xfrm>
          <a:off x="15266043"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3" name="正方形/長方形 4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4" name="テキスト ボックス 4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5" name="直線コネクタ 4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6" name="直線コネクタ 4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7" name="テキスト ボックス 4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8" name="直線コネクタ 4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9" name="テキスト ボックス 4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0" name="直線コネクタ 4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1" name="テキスト ボックス 4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2" name="直線コネクタ 4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3" name="テキスト ボックス 4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4" name="直線コネクタ 4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5" name="テキスト ボックス 4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449" name="直線コネクタ 448"/>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50"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51" name="直線コネクタ 45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5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53" name="直線コネクタ 45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54"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455" name="フローチャート : 判断 45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456" name="フローチャート : 判断 455"/>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7" name="テキスト ボックス 4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8" name="テキスト ボックス 4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9" name="テキスト ボックス 4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0" name="テキスト ボックス 4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1" name="テキスト ボックス 4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165100</xdr:rowOff>
    </xdr:from>
    <xdr:to>
      <xdr:col>31</xdr:col>
      <xdr:colOff>85725</xdr:colOff>
      <xdr:row>79</xdr:row>
      <xdr:rowOff>95250</xdr:rowOff>
    </xdr:to>
    <xdr:sp macro="" textlink="">
      <xdr:nvSpPr>
        <xdr:cNvPr id="462" name="円/楕円 461"/>
        <xdr:cNvSpPr/>
      </xdr:nvSpPr>
      <xdr:spPr>
        <a:xfrm>
          <a:off x="2127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86377</xdr:rowOff>
    </xdr:from>
    <xdr:ext cx="469744" cy="259045"/>
    <xdr:sp macro="" textlink="">
      <xdr:nvSpPr>
        <xdr:cNvPr id="463"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111777</xdr:rowOff>
    </xdr:from>
    <xdr:ext cx="469744" cy="259045"/>
    <xdr:sp macro="" textlink="">
      <xdr:nvSpPr>
        <xdr:cNvPr id="464" name="n_1mainValue【児童館】&#10;一人当たり面積"/>
        <xdr:cNvSpPr txBox="1"/>
      </xdr:nvSpPr>
      <xdr:spPr>
        <a:xfrm>
          <a:off x="21075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3" name="テキスト ボックス 4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4" name="直線コネクタ 4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5" name="テキスト ボックス 47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6" name="直線コネクタ 4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7" name="テキスト ボックス 47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8" name="直線コネクタ 4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9" name="テキスト ボックス 4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80" name="直線コネクタ 4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81" name="テキスト ボックス 4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82" name="直線コネクタ 4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3" name="テキスト ボックス 48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87" name="直線コネクタ 486"/>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8"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9" name="直線コネクタ 488"/>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90"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91" name="直線コネクタ 490"/>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92"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93" name="フローチャート : 判断 49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494" name="フローチャート : 判断 49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93980</xdr:rowOff>
    </xdr:from>
    <xdr:to>
      <xdr:col>22</xdr:col>
      <xdr:colOff>415925</xdr:colOff>
      <xdr:row>107</xdr:row>
      <xdr:rowOff>24130</xdr:rowOff>
    </xdr:to>
    <xdr:sp macro="" textlink="">
      <xdr:nvSpPr>
        <xdr:cNvPr id="500" name="円/楕円 499"/>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01"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15257</xdr:rowOff>
    </xdr:from>
    <xdr:ext cx="405111" cy="259045"/>
    <xdr:sp macro="" textlink="">
      <xdr:nvSpPr>
        <xdr:cNvPr id="502" name="n_1mainValue【公民館】&#10;有形固定資産減価償却率"/>
        <xdr:cNvSpPr txBox="1"/>
      </xdr:nvSpPr>
      <xdr:spPr>
        <a:xfrm>
          <a:off x="15266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8" name="直線コネクタ 527"/>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9"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30" name="直線コネクタ 529"/>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31"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32" name="直線コネクタ 53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33"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34" name="フローチャート : 判断 533"/>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35" name="フローチャート : 判断 534"/>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56424</xdr:rowOff>
    </xdr:from>
    <xdr:to>
      <xdr:col>31</xdr:col>
      <xdr:colOff>85725</xdr:colOff>
      <xdr:row>107</xdr:row>
      <xdr:rowOff>158024</xdr:rowOff>
    </xdr:to>
    <xdr:sp macro="" textlink="">
      <xdr:nvSpPr>
        <xdr:cNvPr id="541" name="円/楕円 540"/>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542"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149151</xdr:rowOff>
    </xdr:from>
    <xdr:ext cx="469744" cy="259045"/>
    <xdr:sp macro="" textlink="">
      <xdr:nvSpPr>
        <xdr:cNvPr id="543" name="n_1mainValue【公民館】&#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学校施設である。学校施設については、平成３０年度に個別施設計画を策定するための施設点検を始める予定である。今後は、個別施設計画を策定し、老朽化対策に取り組むこととして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48821</xdr:rowOff>
    </xdr:from>
    <xdr:ext cx="405111" cy="259045"/>
    <xdr:sp macro="" textlink="">
      <xdr:nvSpPr>
        <xdr:cNvPr id="66" name="n_1aveValue【図書館】&#10;有形固定資産減価償却率"/>
        <xdr:cNvSpPr txBox="1"/>
      </xdr:nvSpPr>
      <xdr:spPr>
        <a:xfrm>
          <a:off x="3582043"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64588</xdr:rowOff>
    </xdr:from>
    <xdr:to>
      <xdr:col>5</xdr:col>
      <xdr:colOff>409575</xdr:colOff>
      <xdr:row>40</xdr:row>
      <xdr:rowOff>166188</xdr:rowOff>
    </xdr:to>
    <xdr:sp macro="" textlink="">
      <xdr:nvSpPr>
        <xdr:cNvPr id="72" name="円/楕円 71"/>
        <xdr:cNvSpPr/>
      </xdr:nvSpPr>
      <xdr:spPr>
        <a:xfrm>
          <a:off x="3746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157315</xdr:rowOff>
    </xdr:from>
    <xdr:ext cx="405111" cy="259045"/>
    <xdr:sp macro="" textlink="">
      <xdr:nvSpPr>
        <xdr:cNvPr id="73" name="n_1mainValue【図書館】&#10;有形固定資産減価償却率"/>
        <xdr:cNvSpPr txBox="1"/>
      </xdr:nvSpPr>
      <xdr:spPr>
        <a:xfrm>
          <a:off x="3582043"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0</xdr:rowOff>
    </xdr:from>
    <xdr:to>
      <xdr:col>15</xdr:col>
      <xdr:colOff>180340</xdr:colOff>
      <xdr:row>42</xdr:row>
      <xdr:rowOff>57150</xdr:rowOff>
    </xdr:to>
    <xdr:cxnSp macro="">
      <xdr:nvCxnSpPr>
        <xdr:cNvPr id="98" name="直線コネクタ 97"/>
        <xdr:cNvCxnSpPr/>
      </xdr:nvCxnSpPr>
      <xdr:spPr>
        <a:xfrm flipV="1">
          <a:off x="10476865" y="6000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60977</xdr:rowOff>
    </xdr:from>
    <xdr:ext cx="469744" cy="259045"/>
    <xdr:sp macro="" textlink="">
      <xdr:nvSpPr>
        <xdr:cNvPr id="99" name="【図書館】&#10;一人当たり面積最小値テキスト"/>
        <xdr:cNvSpPr txBox="1"/>
      </xdr:nvSpPr>
      <xdr:spPr>
        <a:xfrm>
          <a:off x="10566400" y="72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42</xdr:row>
      <xdr:rowOff>57150</xdr:rowOff>
    </xdr:from>
    <xdr:to>
      <xdr:col>15</xdr:col>
      <xdr:colOff>269875</xdr:colOff>
      <xdr:row>42</xdr:row>
      <xdr:rowOff>57150</xdr:rowOff>
    </xdr:to>
    <xdr:cxnSp macro="">
      <xdr:nvCxnSpPr>
        <xdr:cNvPr id="100" name="直線コネクタ 99"/>
        <xdr:cNvCxnSpPr/>
      </xdr:nvCxnSpPr>
      <xdr:spPr>
        <a:xfrm>
          <a:off x="10388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118127</xdr:rowOff>
    </xdr:from>
    <xdr:ext cx="469744" cy="259045"/>
    <xdr:sp macro="" textlink="">
      <xdr:nvSpPr>
        <xdr:cNvPr id="101" name="【図書館】&#10;一人当たり面積最大値テキスト"/>
        <xdr:cNvSpPr txBox="1"/>
      </xdr:nvSpPr>
      <xdr:spPr>
        <a:xfrm>
          <a:off x="10566400" y="57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35</xdr:row>
      <xdr:rowOff>0</xdr:rowOff>
    </xdr:from>
    <xdr:to>
      <xdr:col>15</xdr:col>
      <xdr:colOff>269875</xdr:colOff>
      <xdr:row>35</xdr:row>
      <xdr:rowOff>0</xdr:rowOff>
    </xdr:to>
    <xdr:cxnSp macro="">
      <xdr:nvCxnSpPr>
        <xdr:cNvPr id="102" name="直線コネクタ 101"/>
        <xdr:cNvCxnSpPr/>
      </xdr:nvCxnSpPr>
      <xdr:spPr>
        <a:xfrm>
          <a:off x="10388600" y="600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120650</xdr:rowOff>
    </xdr:from>
    <xdr:to>
      <xdr:col>14</xdr:col>
      <xdr:colOff>79375</xdr:colOff>
      <xdr:row>36</xdr:row>
      <xdr:rowOff>50800</xdr:rowOff>
    </xdr:to>
    <xdr:sp macro="" textlink="">
      <xdr:nvSpPr>
        <xdr:cNvPr id="105" name="フローチャート : 判断 104"/>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41927</xdr:rowOff>
    </xdr:from>
    <xdr:ext cx="469744" cy="259045"/>
    <xdr:sp macro="" textlink="">
      <xdr:nvSpPr>
        <xdr:cNvPr id="106" name="n_1aveValue【図書館】&#10;一人当たり面積"/>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6350</xdr:rowOff>
    </xdr:from>
    <xdr:to>
      <xdr:col>14</xdr:col>
      <xdr:colOff>79375</xdr:colOff>
      <xdr:row>33</xdr:row>
      <xdr:rowOff>107950</xdr:rowOff>
    </xdr:to>
    <xdr:sp macro="" textlink="">
      <xdr:nvSpPr>
        <xdr:cNvPr id="112" name="円/楕円 111"/>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124477</xdr:rowOff>
    </xdr:from>
    <xdr:ext cx="469744" cy="259045"/>
    <xdr:sp macro="" textlink="">
      <xdr:nvSpPr>
        <xdr:cNvPr id="113"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6" name="直線コネクタ 135"/>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7"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8" name="直線コネクタ 137"/>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9"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40" name="直線コネクタ 139"/>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41"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2" name="フローチャート : 判断 141"/>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3" name="フローチャート : 判断 142"/>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4"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170942</xdr:rowOff>
    </xdr:from>
    <xdr:to>
      <xdr:col>5</xdr:col>
      <xdr:colOff>409575</xdr:colOff>
      <xdr:row>58</xdr:row>
      <xdr:rowOff>101092</xdr:rowOff>
    </xdr:to>
    <xdr:sp macro="" textlink="">
      <xdr:nvSpPr>
        <xdr:cNvPr id="150" name="円/楕円 149"/>
        <xdr:cNvSpPr/>
      </xdr:nvSpPr>
      <xdr:spPr>
        <a:xfrm>
          <a:off x="3746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117619</xdr:rowOff>
    </xdr:from>
    <xdr:ext cx="405111" cy="259045"/>
    <xdr:sp macro="" textlink="">
      <xdr:nvSpPr>
        <xdr:cNvPr id="151" name="n_1mainValue【体育館・プール】&#10;有形固定資産減価償却率"/>
        <xdr:cNvSpPr txBox="1"/>
      </xdr:nvSpPr>
      <xdr:spPr>
        <a:xfrm>
          <a:off x="3582043"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6" name="直線コネクタ 175"/>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7"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8" name="直線コネクタ 177"/>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9"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80" name="直線コネクタ 179"/>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81"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2" name="フローチャート : 判断 181"/>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3" name="フローチャート : 判断 182"/>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84"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21590</xdr:rowOff>
    </xdr:from>
    <xdr:to>
      <xdr:col>14</xdr:col>
      <xdr:colOff>79375</xdr:colOff>
      <xdr:row>58</xdr:row>
      <xdr:rowOff>123190</xdr:rowOff>
    </xdr:to>
    <xdr:sp macro="" textlink="">
      <xdr:nvSpPr>
        <xdr:cNvPr id="190" name="円/楕円 189"/>
        <xdr:cNvSpPr/>
      </xdr:nvSpPr>
      <xdr:spPr>
        <a:xfrm>
          <a:off x="958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139717</xdr:rowOff>
    </xdr:from>
    <xdr:ext cx="469744" cy="259045"/>
    <xdr:sp macro="" textlink="">
      <xdr:nvSpPr>
        <xdr:cNvPr id="191" name="n_1mainValue【体育館・プール】&#10;一人当たり面積"/>
        <xdr:cNvSpPr txBox="1"/>
      </xdr:nvSpPr>
      <xdr:spPr>
        <a:xfrm>
          <a:off x="9391727" y="97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6" name="直線コネクタ 215"/>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7"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8" name="直線コネクタ 217"/>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9"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20" name="直線コネクタ 219"/>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21"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2" name="フローチャート : 判断 221"/>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3" name="フローチャート : 判断 222"/>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4"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xdr:rowOff>
    </xdr:from>
    <xdr:to>
      <xdr:col>5</xdr:col>
      <xdr:colOff>409575</xdr:colOff>
      <xdr:row>81</xdr:row>
      <xdr:rowOff>117475</xdr:rowOff>
    </xdr:to>
    <xdr:sp macro="" textlink="">
      <xdr:nvSpPr>
        <xdr:cNvPr id="230" name="円/楕円 229"/>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134002</xdr:rowOff>
    </xdr:from>
    <xdr:ext cx="405111" cy="259045"/>
    <xdr:sp macro="" textlink="">
      <xdr:nvSpPr>
        <xdr:cNvPr id="231" name="n_1mainValue【福祉施設】&#10;有形固定資産減価償却率"/>
        <xdr:cNvSpPr txBox="1"/>
      </xdr:nvSpPr>
      <xdr:spPr>
        <a:xfrm>
          <a:off x="3582043"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3" name="直線コネクタ 252"/>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4"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5" name="直線コネクタ 254"/>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6"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7" name="直線コネクタ 256"/>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8"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9" name="フローチャート : 判断 258"/>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60" name="フローチャート : 判断 259"/>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61"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161037</xdr:rowOff>
    </xdr:from>
    <xdr:to>
      <xdr:col>14</xdr:col>
      <xdr:colOff>79375</xdr:colOff>
      <xdr:row>85</xdr:row>
      <xdr:rowOff>91187</xdr:rowOff>
    </xdr:to>
    <xdr:sp macro="" textlink="">
      <xdr:nvSpPr>
        <xdr:cNvPr id="267" name="円/楕円 266"/>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82314</xdr:rowOff>
    </xdr:from>
    <xdr:ext cx="469744" cy="259045"/>
    <xdr:sp macro="" textlink="">
      <xdr:nvSpPr>
        <xdr:cNvPr id="268" name="n_1mainValue【福祉施設】&#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9" name="テキスト ボックス 2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1" name="テキスト ボックス 2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293" name="直線コネクタ 292"/>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94"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295" name="直線コネクタ 294"/>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96"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97" name="直線コネクタ 29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298" name="【市民会館】&#10;有形固定資産減価償却率平均値テキスト"/>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299" name="フローチャート : 判断 298"/>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300" name="フローチャート : 判断 299"/>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29227</xdr:rowOff>
    </xdr:from>
    <xdr:ext cx="405111" cy="259045"/>
    <xdr:sp macro="" textlink="">
      <xdr:nvSpPr>
        <xdr:cNvPr id="301" name="n_1ave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07" name="円/楕円 306"/>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41927</xdr:rowOff>
    </xdr:from>
    <xdr:ext cx="405111" cy="259045"/>
    <xdr:sp macro="" textlink="">
      <xdr:nvSpPr>
        <xdr:cNvPr id="308" name="n_1mainValue【市民会館】&#10;有形固定資産減価償却率"/>
        <xdr:cNvSpPr txBox="1"/>
      </xdr:nvSpPr>
      <xdr:spPr>
        <a:xfrm>
          <a:off x="3582043"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9" name="テキスト ボックス 31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1" name="テキスト ボックス 3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3" name="テキスト ボックス 3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5" name="テキスト ボックス 3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7" name="テキスト ボックス 3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9" name="テキスト ボックス 3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80011</xdr:rowOff>
    </xdr:from>
    <xdr:to>
      <xdr:col>15</xdr:col>
      <xdr:colOff>180340</xdr:colOff>
      <xdr:row>108</xdr:row>
      <xdr:rowOff>0</xdr:rowOff>
    </xdr:to>
    <xdr:cxnSp macro="">
      <xdr:nvCxnSpPr>
        <xdr:cNvPr id="333" name="直線コネクタ 332"/>
        <xdr:cNvCxnSpPr/>
      </xdr:nvCxnSpPr>
      <xdr:spPr>
        <a:xfrm flipV="1">
          <a:off x="10476865" y="17396461"/>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3827</xdr:rowOff>
    </xdr:from>
    <xdr:ext cx="469744" cy="259045"/>
    <xdr:sp macro="" textlink="">
      <xdr:nvSpPr>
        <xdr:cNvPr id="334" name="【市民会館】&#10;一人当たり面積最小値テキスト"/>
        <xdr:cNvSpPr txBox="1"/>
      </xdr:nvSpPr>
      <xdr:spPr>
        <a:xfrm>
          <a:off x="10566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108</xdr:row>
      <xdr:rowOff>0</xdr:rowOff>
    </xdr:from>
    <xdr:to>
      <xdr:col>15</xdr:col>
      <xdr:colOff>269875</xdr:colOff>
      <xdr:row>108</xdr:row>
      <xdr:rowOff>0</xdr:rowOff>
    </xdr:to>
    <xdr:cxnSp macro="">
      <xdr:nvCxnSpPr>
        <xdr:cNvPr id="335" name="直線コネクタ 334"/>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26688</xdr:rowOff>
    </xdr:from>
    <xdr:ext cx="469744" cy="259045"/>
    <xdr:sp macro="" textlink="">
      <xdr:nvSpPr>
        <xdr:cNvPr id="336" name="【市民会館】&#10;一人当たり面積最大値テキスト"/>
        <xdr:cNvSpPr txBox="1"/>
      </xdr:nvSpPr>
      <xdr:spPr>
        <a:xfrm>
          <a:off x="10566400" y="171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101</xdr:row>
      <xdr:rowOff>80011</xdr:rowOff>
    </xdr:from>
    <xdr:to>
      <xdr:col>15</xdr:col>
      <xdr:colOff>269875</xdr:colOff>
      <xdr:row>101</xdr:row>
      <xdr:rowOff>80011</xdr:rowOff>
    </xdr:to>
    <xdr:cxnSp macro="">
      <xdr:nvCxnSpPr>
        <xdr:cNvPr id="337" name="直線コネクタ 336"/>
        <xdr:cNvCxnSpPr/>
      </xdr:nvCxnSpPr>
      <xdr:spPr>
        <a:xfrm>
          <a:off x="10388600" y="1739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95266</xdr:rowOff>
    </xdr:from>
    <xdr:ext cx="469744" cy="259045"/>
    <xdr:sp macro="" textlink="">
      <xdr:nvSpPr>
        <xdr:cNvPr id="338" name="【市民会館】&#10;一人当たり面積平均値テキスト"/>
        <xdr:cNvSpPr txBox="1"/>
      </xdr:nvSpPr>
      <xdr:spPr>
        <a:xfrm>
          <a:off x="10566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116839</xdr:rowOff>
    </xdr:from>
    <xdr:to>
      <xdr:col>15</xdr:col>
      <xdr:colOff>231775</xdr:colOff>
      <xdr:row>105</xdr:row>
      <xdr:rowOff>46989</xdr:rowOff>
    </xdr:to>
    <xdr:sp macro="" textlink="">
      <xdr:nvSpPr>
        <xdr:cNvPr id="339" name="フローチャート : 判断 338"/>
        <xdr:cNvSpPr/>
      </xdr:nvSpPr>
      <xdr:spPr>
        <a:xfrm>
          <a:off x="10426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82550</xdr:rowOff>
    </xdr:from>
    <xdr:to>
      <xdr:col>14</xdr:col>
      <xdr:colOff>79375</xdr:colOff>
      <xdr:row>104</xdr:row>
      <xdr:rowOff>12700</xdr:rowOff>
    </xdr:to>
    <xdr:sp macro="" textlink="">
      <xdr:nvSpPr>
        <xdr:cNvPr id="340" name="フローチャート : 判断 339"/>
        <xdr:cNvSpPr/>
      </xdr:nvSpPr>
      <xdr:spPr>
        <a:xfrm>
          <a:off x="958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29227</xdr:rowOff>
    </xdr:from>
    <xdr:ext cx="469744" cy="259045"/>
    <xdr:sp macro="" textlink="">
      <xdr:nvSpPr>
        <xdr:cNvPr id="341" name="n_1ave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147320</xdr:rowOff>
    </xdr:from>
    <xdr:to>
      <xdr:col>14</xdr:col>
      <xdr:colOff>79375</xdr:colOff>
      <xdr:row>109</xdr:row>
      <xdr:rowOff>77470</xdr:rowOff>
    </xdr:to>
    <xdr:sp macro="" textlink="">
      <xdr:nvSpPr>
        <xdr:cNvPr id="347" name="円/楕円 346"/>
        <xdr:cNvSpPr/>
      </xdr:nvSpPr>
      <xdr:spPr>
        <a:xfrm>
          <a:off x="9588500" y="18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68597</xdr:rowOff>
    </xdr:from>
    <xdr:ext cx="469744" cy="259045"/>
    <xdr:sp macro="" textlink="">
      <xdr:nvSpPr>
        <xdr:cNvPr id="348" name="n_1mainValue【市民会館】&#10;一人当たり面積"/>
        <xdr:cNvSpPr txBox="1"/>
      </xdr:nvSpPr>
      <xdr:spPr>
        <a:xfrm>
          <a:off x="9391727"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1" name="テキスト ボックス 36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1" name="テキスト ボックス 37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3" name="テキスト ボックス 37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75" name="直線コネクタ 374"/>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76"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77" name="直線コネクタ 376"/>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78"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79" name="直線コネクタ 378"/>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80"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81" name="フローチャート : 判断 380"/>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82" name="フローチャート : 判断 381"/>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66783</xdr:rowOff>
    </xdr:from>
    <xdr:ext cx="405111" cy="259045"/>
    <xdr:sp macro="" textlink="">
      <xdr:nvSpPr>
        <xdr:cNvPr id="383"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74385</xdr:rowOff>
    </xdr:from>
    <xdr:to>
      <xdr:col>22</xdr:col>
      <xdr:colOff>415925</xdr:colOff>
      <xdr:row>39</xdr:row>
      <xdr:rowOff>4535</xdr:rowOff>
    </xdr:to>
    <xdr:sp macro="" textlink="">
      <xdr:nvSpPr>
        <xdr:cNvPr id="389" name="円/楕円 388"/>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167112</xdr:rowOff>
    </xdr:from>
    <xdr:ext cx="405111" cy="259045"/>
    <xdr:sp macro="" textlink="">
      <xdr:nvSpPr>
        <xdr:cNvPr id="390" name="n_1mainValue【一般廃棄物処理施設】&#10;有形固定資産減価償却率"/>
        <xdr:cNvSpPr txBox="1"/>
      </xdr:nvSpPr>
      <xdr:spPr>
        <a:xfrm>
          <a:off x="15266043"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1" name="直線コネクタ 4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2" name="テキスト ボックス 40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3" name="直線コネクタ 4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4" name="テキスト ボックス 40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5" name="直線コネクタ 4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6" name="テキスト ボックス 40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7" name="直線コネクタ 4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8" name="テキスト ボックス 40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412" name="直線コネクタ 411"/>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413"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414" name="直線コネクタ 413"/>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415"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416" name="直線コネクタ 415"/>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417"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418" name="フローチャート : 判断 417"/>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419" name="フローチャート : 判断 418"/>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420"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80214</xdr:rowOff>
    </xdr:from>
    <xdr:to>
      <xdr:col>31</xdr:col>
      <xdr:colOff>85725</xdr:colOff>
      <xdr:row>42</xdr:row>
      <xdr:rowOff>10364</xdr:rowOff>
    </xdr:to>
    <xdr:sp macro="" textlink="">
      <xdr:nvSpPr>
        <xdr:cNvPr id="426" name="円/楕円 425"/>
        <xdr:cNvSpPr/>
      </xdr:nvSpPr>
      <xdr:spPr>
        <a:xfrm>
          <a:off x="21272500" y="71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42</xdr:row>
      <xdr:rowOff>1491</xdr:rowOff>
    </xdr:from>
    <xdr:ext cx="378565" cy="259045"/>
    <xdr:sp macro="" textlink="">
      <xdr:nvSpPr>
        <xdr:cNvPr id="427" name="n_1mainValue【一般廃棄物処理施設】&#10;一人当たり有形固定資産（償却資産）額"/>
        <xdr:cNvSpPr txBox="1"/>
      </xdr:nvSpPr>
      <xdr:spPr>
        <a:xfrm>
          <a:off x="21121317" y="720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452" name="直線コネクタ 451"/>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453"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454" name="直線コネクタ 45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455"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457"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458" name="フローチャート : 判断 457"/>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459" name="フローチャート : 判断 458"/>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36847</xdr:rowOff>
    </xdr:from>
    <xdr:ext cx="405111" cy="259045"/>
    <xdr:sp macro="" textlink="">
      <xdr:nvSpPr>
        <xdr:cNvPr id="460" name="n_1aveValue【保健センター・保健所】&#10;有形固定資産減価償却率"/>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158750</xdr:rowOff>
    </xdr:from>
    <xdr:to>
      <xdr:col>22</xdr:col>
      <xdr:colOff>415925</xdr:colOff>
      <xdr:row>62</xdr:row>
      <xdr:rowOff>88900</xdr:rowOff>
    </xdr:to>
    <xdr:sp macro="" textlink="">
      <xdr:nvSpPr>
        <xdr:cNvPr id="466" name="円/楕円 465"/>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80027</xdr:rowOff>
    </xdr:from>
    <xdr:ext cx="405111" cy="259045"/>
    <xdr:sp macro="" textlink="">
      <xdr:nvSpPr>
        <xdr:cNvPr id="467" name="n_1mainValue【保健センター・保健所】&#10;有形固定資産減価償却率"/>
        <xdr:cNvSpPr txBox="1"/>
      </xdr:nvSpPr>
      <xdr:spPr>
        <a:xfrm>
          <a:off x="15266043"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493" name="直線コネクタ 492"/>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494"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495" name="直線コネクタ 494"/>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496"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497" name="直線コネクタ 496"/>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498"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499" name="フローチャート : 判断 498"/>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500" name="フローチャート : 判断 499"/>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125203</xdr:rowOff>
    </xdr:from>
    <xdr:ext cx="469744" cy="259045"/>
    <xdr:sp macro="" textlink="">
      <xdr:nvSpPr>
        <xdr:cNvPr id="501" name="n_1aveValue【保健センター・保健所】&#10;一人当たり面積"/>
        <xdr:cNvSpPr txBox="1"/>
      </xdr:nvSpPr>
      <xdr:spPr>
        <a:xfrm>
          <a:off x="2107572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154940</xdr:rowOff>
    </xdr:from>
    <xdr:to>
      <xdr:col>31</xdr:col>
      <xdr:colOff>85725</xdr:colOff>
      <xdr:row>59</xdr:row>
      <xdr:rowOff>85090</xdr:rowOff>
    </xdr:to>
    <xdr:sp macro="" textlink="">
      <xdr:nvSpPr>
        <xdr:cNvPr id="507" name="円/楕円 506"/>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101617</xdr:rowOff>
    </xdr:from>
    <xdr:ext cx="469744" cy="259045"/>
    <xdr:sp macro="" textlink="">
      <xdr:nvSpPr>
        <xdr:cNvPr id="508" name="n_1mainValue【保健センター・保健所】&#10;一人当たり面積"/>
        <xdr:cNvSpPr txBox="1"/>
      </xdr:nvSpPr>
      <xdr:spPr>
        <a:xfrm>
          <a:off x="21075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19" name="直線コネクタ 5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0" name="テキスト ボックス 51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1" name="直線コネクタ 5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2" name="テキスト ボックス 5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3" name="直線コネクタ 5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4" name="テキスト ボックス 5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5" name="直線コネクタ 5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6" name="テキスト ボックス 5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7" name="直線コネクタ 5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8" name="テキスト ボックス 52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0" name="テキスト ボックス 5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532" name="直線コネクタ 531"/>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533"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534" name="直線コネクタ 533"/>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535"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536" name="直線コネクタ 535"/>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537"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538" name="フローチャート : 判断 537"/>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539" name="フローチャート : 判断 538"/>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540"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57786</xdr:rowOff>
    </xdr:from>
    <xdr:to>
      <xdr:col>22</xdr:col>
      <xdr:colOff>415925</xdr:colOff>
      <xdr:row>83</xdr:row>
      <xdr:rowOff>159386</xdr:rowOff>
    </xdr:to>
    <xdr:sp macro="" textlink="">
      <xdr:nvSpPr>
        <xdr:cNvPr id="546" name="円/楕円 545"/>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150513</xdr:rowOff>
    </xdr:from>
    <xdr:ext cx="405111" cy="259045"/>
    <xdr:sp macro="" textlink="">
      <xdr:nvSpPr>
        <xdr:cNvPr id="547" name="n_1mainValue【消防施設】&#10;有形固定資産減価償却率"/>
        <xdr:cNvSpPr txBox="1"/>
      </xdr:nvSpPr>
      <xdr:spPr>
        <a:xfrm>
          <a:off x="15266043"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8" name="テキスト ボックス 55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574" name="直線コネクタ 573"/>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75"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76" name="直線コネクタ 575"/>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577"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578" name="直線コネクタ 577"/>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579"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580" name="フローチャート : 判断 579"/>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81" name="フローチャート : 判断 58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82"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142421</xdr:rowOff>
    </xdr:from>
    <xdr:to>
      <xdr:col>31</xdr:col>
      <xdr:colOff>85725</xdr:colOff>
      <xdr:row>80</xdr:row>
      <xdr:rowOff>72571</xdr:rowOff>
    </xdr:to>
    <xdr:sp macro="" textlink="">
      <xdr:nvSpPr>
        <xdr:cNvPr id="588" name="円/楕円 587"/>
        <xdr:cNvSpPr/>
      </xdr:nvSpPr>
      <xdr:spPr>
        <a:xfrm>
          <a:off x="2127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89098</xdr:rowOff>
    </xdr:from>
    <xdr:ext cx="469744" cy="259045"/>
    <xdr:sp macro="" textlink="">
      <xdr:nvSpPr>
        <xdr:cNvPr id="589" name="n_1mainValue【消防施設】&#10;一人当たり面積"/>
        <xdr:cNvSpPr txBox="1"/>
      </xdr:nvSpPr>
      <xdr:spPr>
        <a:xfrm>
          <a:off x="21075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615" name="直線コネクタ 614"/>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616"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617" name="直線コネクタ 61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618"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619" name="直線コネクタ 61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620"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621" name="フローチャート : 判断 620"/>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622" name="フローチャート : 判断 621"/>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623"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125005</xdr:rowOff>
    </xdr:from>
    <xdr:to>
      <xdr:col>22</xdr:col>
      <xdr:colOff>415925</xdr:colOff>
      <xdr:row>103</xdr:row>
      <xdr:rowOff>55155</xdr:rowOff>
    </xdr:to>
    <xdr:sp macro="" textlink="">
      <xdr:nvSpPr>
        <xdr:cNvPr id="629" name="円/楕円 628"/>
        <xdr:cNvSpPr/>
      </xdr:nvSpPr>
      <xdr:spPr>
        <a:xfrm>
          <a:off x="15430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71682</xdr:rowOff>
    </xdr:from>
    <xdr:ext cx="405111" cy="259045"/>
    <xdr:sp macro="" textlink="">
      <xdr:nvSpPr>
        <xdr:cNvPr id="630" name="n_1mainValue【庁舎】&#10;有形固定資産減価償却率"/>
        <xdr:cNvSpPr txBox="1"/>
      </xdr:nvSpPr>
      <xdr:spPr>
        <a:xfrm>
          <a:off x="15266043"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657" name="直線コネクタ 656"/>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658"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659" name="直線コネクタ 65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660"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661" name="直線コネクタ 660"/>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662"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663" name="フローチャート : 判断 662"/>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664" name="フローチャート : 判断 663"/>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665"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160927</xdr:rowOff>
    </xdr:from>
    <xdr:to>
      <xdr:col>31</xdr:col>
      <xdr:colOff>85725</xdr:colOff>
      <xdr:row>106</xdr:row>
      <xdr:rowOff>91077</xdr:rowOff>
    </xdr:to>
    <xdr:sp macro="" textlink="">
      <xdr:nvSpPr>
        <xdr:cNvPr id="671" name="円/楕円 670"/>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82204</xdr:rowOff>
    </xdr:from>
    <xdr:ext cx="469744" cy="259045"/>
    <xdr:sp macro="" textlink="">
      <xdr:nvSpPr>
        <xdr:cNvPr id="672" name="n_1mainValue【庁舎】&#10;一人当たり面積"/>
        <xdr:cNvSpPr txBox="1"/>
      </xdr:nvSpPr>
      <xdr:spPr>
        <a:xfrm>
          <a:off x="210757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福祉施設である。これは、昭和５６年に建設された老人福祉センターによるものである。ただし、平成２８年度において大規模改修を実施しており、使用する上での問題はない。今後は、公共施設総合管理計画に基づき、定期的な維持管理に努め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類似団体平均を上回る</a:t>
          </a:r>
          <a:r>
            <a:rPr lang="en-US" altLang="ja-JP" sz="1100" b="0" i="0" baseline="0">
              <a:solidFill>
                <a:schemeClr val="dk1"/>
              </a:solidFill>
              <a:effectLst/>
              <a:latin typeface="+mn-lt"/>
              <a:ea typeface="+mn-ea"/>
              <a:cs typeface="+mn-cs"/>
            </a:rPr>
            <a:t>0.90</a:t>
          </a:r>
          <a:r>
            <a:rPr lang="ja-JP" altLang="ja-JP" sz="1100" b="0" i="0" baseline="0">
              <a:solidFill>
                <a:schemeClr val="dk1"/>
              </a:solidFill>
              <a:effectLst/>
              <a:latin typeface="+mn-lt"/>
              <a:ea typeface="+mn-ea"/>
              <a:cs typeface="+mn-cs"/>
            </a:rPr>
            <a:t>となっている要因は、大型企業の工場を有する工業団地からの税収にある。しかしながら、</a:t>
          </a:r>
          <a:r>
            <a:rPr lang="ja-JP" altLang="en-US" sz="1100" b="0" i="0" baseline="0">
              <a:solidFill>
                <a:schemeClr val="dk1"/>
              </a:solidFill>
              <a:effectLst/>
              <a:latin typeface="+mn-lt"/>
              <a:ea typeface="+mn-ea"/>
              <a:cs typeface="+mn-cs"/>
            </a:rPr>
            <a:t>現在と同規模の税収を継続して得られるという見込は、景気の低迷等様々な要因により、単純には立てられない。</a:t>
          </a:r>
          <a:endParaRPr lang="ja-JP" altLang="ja-JP" sz="1400">
            <a:effectLst/>
          </a:endParaRPr>
        </a:p>
        <a:p>
          <a:r>
            <a:rPr lang="ja-JP" altLang="ja-JP" sz="1100" b="0" i="0" baseline="0">
              <a:solidFill>
                <a:schemeClr val="dk1"/>
              </a:solidFill>
              <a:effectLst/>
              <a:latin typeface="+mn-lt"/>
              <a:ea typeface="+mn-ea"/>
              <a:cs typeface="+mn-cs"/>
            </a:rPr>
            <a:t>今後も更なる税の徴収強化等により税収増加を図り、歳入を確保するとともに歳出の見直しを行い、健全な財政運営に努める。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126093</xdr:rowOff>
    </xdr:to>
    <xdr:cxnSp macro="">
      <xdr:nvCxnSpPr>
        <xdr:cNvPr id="69" name="直線コネクタ 68"/>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39</xdr:row>
      <xdr:rowOff>126093</xdr:rowOff>
    </xdr:to>
    <xdr:cxnSp macro="">
      <xdr:nvCxnSpPr>
        <xdr:cNvPr id="72" name="直線コネクタ 71"/>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126093</xdr:rowOff>
    </xdr:to>
    <xdr:cxnSp macro="">
      <xdr:nvCxnSpPr>
        <xdr:cNvPr id="75" name="直線コネクタ 74"/>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39</xdr:row>
      <xdr:rowOff>126093</xdr:rowOff>
    </xdr:to>
    <xdr:cxnSp macro="">
      <xdr:nvCxnSpPr>
        <xdr:cNvPr id="78" name="直線コネクタ 77"/>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8" name="円/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89"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90" name="円/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91" name="テキスト ボックス 90"/>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75293</xdr:rowOff>
    </xdr:from>
    <xdr:to>
      <xdr:col>4</xdr:col>
      <xdr:colOff>533400</xdr:colOff>
      <xdr:row>40</xdr:row>
      <xdr:rowOff>5443</xdr:rowOff>
    </xdr:to>
    <xdr:sp macro="" textlink="">
      <xdr:nvSpPr>
        <xdr:cNvPr id="92" name="円/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93" name="テキスト ボックス 92"/>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6" name="円/楕円 95"/>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7" name="テキスト ボックス 96"/>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厳粛な定員管理による人件費の抑制と起債抑制による公債費の縮減等により、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には</a:t>
          </a:r>
          <a:r>
            <a:rPr lang="ja-JP" altLang="ja-JP" sz="1100" b="0" i="0" baseline="0">
              <a:solidFill>
                <a:schemeClr val="dk1"/>
              </a:solidFill>
              <a:effectLst/>
              <a:latin typeface="+mn-lt"/>
              <a:ea typeface="+mn-ea"/>
              <a:cs typeface="+mn-cs"/>
            </a:rPr>
            <a:t>改善が見られ</a:t>
          </a:r>
          <a:r>
            <a:rPr lang="ja-JP" altLang="en-US" sz="1100" b="0" i="0" baseline="0">
              <a:solidFill>
                <a:schemeClr val="dk1"/>
              </a:solidFill>
              <a:effectLst/>
              <a:latin typeface="+mn-lt"/>
              <a:ea typeface="+mn-ea"/>
              <a:cs typeface="+mn-cs"/>
            </a:rPr>
            <a:t>た。</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年度においても平均値を大きく下回るが、前年度に比べると若干悪化した。</a:t>
          </a:r>
          <a:endParaRPr lang="ja-JP" altLang="ja-JP" sz="1400">
            <a:effectLst/>
          </a:endParaRPr>
        </a:p>
        <a:p>
          <a:pPr rtl="0"/>
          <a:r>
            <a:rPr lang="ja-JP" altLang="ja-JP" sz="1100" b="0" i="0" baseline="0">
              <a:solidFill>
                <a:schemeClr val="dk1"/>
              </a:solidFill>
              <a:effectLst/>
              <a:latin typeface="+mn-lt"/>
              <a:ea typeface="+mn-ea"/>
              <a:cs typeface="+mn-cs"/>
            </a:rPr>
            <a:t>今般の状況から扶助費の増加は避けられない傾向にあるので、一層の税徴収の強化、経常的物件費及び義務的経費の抑制により健全な財政運営に努め、</a:t>
          </a:r>
          <a:r>
            <a:rPr lang="ja-JP" altLang="en-US" sz="1100" b="0" i="0" baseline="0">
              <a:solidFill>
                <a:schemeClr val="dk1"/>
              </a:solidFill>
              <a:effectLst/>
              <a:latin typeface="+mn-lt"/>
              <a:ea typeface="+mn-ea"/>
              <a:cs typeface="+mn-cs"/>
            </a:rPr>
            <a:t>数値の改善を図る。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103822</xdr:rowOff>
    </xdr:to>
    <xdr:cxnSp macro="">
      <xdr:nvCxnSpPr>
        <xdr:cNvPr id="136" name="直線コネクタ 135"/>
        <xdr:cNvCxnSpPr/>
      </xdr:nvCxnSpPr>
      <xdr:spPr>
        <a:xfrm>
          <a:off x="4114800" y="1033653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133985</xdr:rowOff>
    </xdr:to>
    <xdr:cxnSp macro="">
      <xdr:nvCxnSpPr>
        <xdr:cNvPr id="139" name="直線コネクタ 138"/>
        <xdr:cNvCxnSpPr/>
      </xdr:nvCxnSpPr>
      <xdr:spPr>
        <a:xfrm flipV="1">
          <a:off x="3225800" y="103365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112871</xdr:rowOff>
    </xdr:from>
    <xdr:to>
      <xdr:col>4</xdr:col>
      <xdr:colOff>482600</xdr:colOff>
      <xdr:row>60</xdr:row>
      <xdr:rowOff>133985</xdr:rowOff>
    </xdr:to>
    <xdr:cxnSp macro="">
      <xdr:nvCxnSpPr>
        <xdr:cNvPr id="142" name="直線コネクタ 141"/>
        <xdr:cNvCxnSpPr/>
      </xdr:nvCxnSpPr>
      <xdr:spPr>
        <a:xfrm>
          <a:off x="2336800" y="10399871"/>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91757</xdr:rowOff>
    </xdr:from>
    <xdr:to>
      <xdr:col>3</xdr:col>
      <xdr:colOff>279400</xdr:colOff>
      <xdr:row>60</xdr:row>
      <xdr:rowOff>112871</xdr:rowOff>
    </xdr:to>
    <xdr:cxnSp macro="">
      <xdr:nvCxnSpPr>
        <xdr:cNvPr id="145" name="直線コネクタ 144"/>
        <xdr:cNvCxnSpPr/>
      </xdr:nvCxnSpPr>
      <xdr:spPr>
        <a:xfrm>
          <a:off x="1447800" y="10378757"/>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53022</xdr:rowOff>
    </xdr:from>
    <xdr:to>
      <xdr:col>7</xdr:col>
      <xdr:colOff>203200</xdr:colOff>
      <xdr:row>60</xdr:row>
      <xdr:rowOff>154622</xdr:rowOff>
    </xdr:to>
    <xdr:sp macro="" textlink="">
      <xdr:nvSpPr>
        <xdr:cNvPr id="155" name="円/楕円 154"/>
        <xdr:cNvSpPr/>
      </xdr:nvSpPr>
      <xdr:spPr>
        <a:xfrm>
          <a:off x="4902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69549</xdr:rowOff>
    </xdr:from>
    <xdr:ext cx="762000" cy="259045"/>
    <xdr:sp macro="" textlink="">
      <xdr:nvSpPr>
        <xdr:cNvPr id="156" name="財政構造の弾力性該当値テキスト"/>
        <xdr:cNvSpPr txBox="1"/>
      </xdr:nvSpPr>
      <xdr:spPr>
        <a:xfrm>
          <a:off x="5041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7" name="円/楕円 156"/>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8" name="テキスト ボックス 157"/>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83185</xdr:rowOff>
    </xdr:from>
    <xdr:to>
      <xdr:col>4</xdr:col>
      <xdr:colOff>533400</xdr:colOff>
      <xdr:row>61</xdr:row>
      <xdr:rowOff>13335</xdr:rowOff>
    </xdr:to>
    <xdr:sp macro="" textlink="">
      <xdr:nvSpPr>
        <xdr:cNvPr id="159" name="円/楕円 158"/>
        <xdr:cNvSpPr/>
      </xdr:nvSpPr>
      <xdr:spPr>
        <a:xfrm>
          <a:off x="3175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23512</xdr:rowOff>
    </xdr:from>
    <xdr:ext cx="762000" cy="259045"/>
    <xdr:sp macro="" textlink="">
      <xdr:nvSpPr>
        <xdr:cNvPr id="160" name="テキスト ボックス 159"/>
        <xdr:cNvSpPr txBox="1"/>
      </xdr:nvSpPr>
      <xdr:spPr>
        <a:xfrm>
          <a:off x="2844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62071</xdr:rowOff>
    </xdr:from>
    <xdr:to>
      <xdr:col>3</xdr:col>
      <xdr:colOff>330200</xdr:colOff>
      <xdr:row>60</xdr:row>
      <xdr:rowOff>163671</xdr:rowOff>
    </xdr:to>
    <xdr:sp macro="" textlink="">
      <xdr:nvSpPr>
        <xdr:cNvPr id="161" name="円/楕円 160"/>
        <xdr:cNvSpPr/>
      </xdr:nvSpPr>
      <xdr:spPr>
        <a:xfrm>
          <a:off x="2286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2398</xdr:rowOff>
    </xdr:from>
    <xdr:ext cx="762000" cy="259045"/>
    <xdr:sp macro="" textlink="">
      <xdr:nvSpPr>
        <xdr:cNvPr id="162" name="テキスト ボックス 161"/>
        <xdr:cNvSpPr txBox="1"/>
      </xdr:nvSpPr>
      <xdr:spPr>
        <a:xfrm>
          <a:off x="1955800" y="1011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40957</xdr:rowOff>
    </xdr:from>
    <xdr:to>
      <xdr:col>2</xdr:col>
      <xdr:colOff>127000</xdr:colOff>
      <xdr:row>60</xdr:row>
      <xdr:rowOff>142557</xdr:rowOff>
    </xdr:to>
    <xdr:sp macro="" textlink="">
      <xdr:nvSpPr>
        <xdr:cNvPr id="163" name="円/楕円 162"/>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152734</xdr:rowOff>
    </xdr:from>
    <xdr:ext cx="762000" cy="259045"/>
    <xdr:sp macro="" textlink="">
      <xdr:nvSpPr>
        <xdr:cNvPr id="164" name="テキスト ボックス 163"/>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[126,549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年以降増加してい</a:t>
          </a:r>
          <a:r>
            <a:rPr lang="ja-JP" altLang="en-US" sz="1100" b="0" i="0" baseline="0">
              <a:solidFill>
                <a:schemeClr val="dk1"/>
              </a:solidFill>
              <a:effectLst/>
              <a:latin typeface="+mn-lt"/>
              <a:ea typeface="+mn-ea"/>
              <a:cs typeface="+mn-cs"/>
            </a:rPr>
            <a:t>たが、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年度においては減少に転じた。</a:t>
          </a:r>
          <a:r>
            <a:rPr lang="ja-JP" altLang="ja-JP" sz="1100" b="0" i="0" baseline="0">
              <a:solidFill>
                <a:schemeClr val="dk1"/>
              </a:solidFill>
              <a:effectLst/>
              <a:latin typeface="+mn-lt"/>
              <a:ea typeface="+mn-ea"/>
              <a:cs typeface="+mn-cs"/>
            </a:rPr>
            <a:t>今後も経常的な物件費の更なる抑制と事務事業の見直し、配置転換等により欠員補充を行わない等、現状のように類似団体を下回る金額を維持できるよう努める。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121776</xdr:rowOff>
    </xdr:from>
    <xdr:to>
      <xdr:col>7</xdr:col>
      <xdr:colOff>152400</xdr:colOff>
      <xdr:row>82</xdr:row>
      <xdr:rowOff>30051</xdr:rowOff>
    </xdr:to>
    <xdr:cxnSp macro="">
      <xdr:nvCxnSpPr>
        <xdr:cNvPr id="197" name="直線コネクタ 196"/>
        <xdr:cNvCxnSpPr/>
      </xdr:nvCxnSpPr>
      <xdr:spPr>
        <a:xfrm flipV="1">
          <a:off x="4114800" y="14009226"/>
          <a:ext cx="8382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164027</xdr:rowOff>
    </xdr:from>
    <xdr:to>
      <xdr:col>6</xdr:col>
      <xdr:colOff>0</xdr:colOff>
      <xdr:row>82</xdr:row>
      <xdr:rowOff>30051</xdr:rowOff>
    </xdr:to>
    <xdr:cxnSp macro="">
      <xdr:nvCxnSpPr>
        <xdr:cNvPr id="200" name="直線コネクタ 199"/>
        <xdr:cNvCxnSpPr/>
      </xdr:nvCxnSpPr>
      <xdr:spPr>
        <a:xfrm>
          <a:off x="3225800" y="14051477"/>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155515</xdr:rowOff>
    </xdr:from>
    <xdr:to>
      <xdr:col>4</xdr:col>
      <xdr:colOff>482600</xdr:colOff>
      <xdr:row>81</xdr:row>
      <xdr:rowOff>164027</xdr:rowOff>
    </xdr:to>
    <xdr:cxnSp macro="">
      <xdr:nvCxnSpPr>
        <xdr:cNvPr id="203" name="直線コネクタ 202"/>
        <xdr:cNvCxnSpPr/>
      </xdr:nvCxnSpPr>
      <xdr:spPr>
        <a:xfrm>
          <a:off x="2336800" y="14042965"/>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144134</xdr:rowOff>
    </xdr:from>
    <xdr:to>
      <xdr:col>3</xdr:col>
      <xdr:colOff>279400</xdr:colOff>
      <xdr:row>81</xdr:row>
      <xdr:rowOff>155515</xdr:rowOff>
    </xdr:to>
    <xdr:cxnSp macro="">
      <xdr:nvCxnSpPr>
        <xdr:cNvPr id="206" name="直線コネクタ 205"/>
        <xdr:cNvCxnSpPr/>
      </xdr:nvCxnSpPr>
      <xdr:spPr>
        <a:xfrm>
          <a:off x="1447800" y="14031584"/>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70976</xdr:rowOff>
    </xdr:from>
    <xdr:to>
      <xdr:col>7</xdr:col>
      <xdr:colOff>203200</xdr:colOff>
      <xdr:row>82</xdr:row>
      <xdr:rowOff>1126</xdr:rowOff>
    </xdr:to>
    <xdr:sp macro="" textlink="">
      <xdr:nvSpPr>
        <xdr:cNvPr id="216" name="円/楕円 215"/>
        <xdr:cNvSpPr/>
      </xdr:nvSpPr>
      <xdr:spPr>
        <a:xfrm>
          <a:off x="4902200" y="13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87503</xdr:rowOff>
    </xdr:from>
    <xdr:ext cx="762000" cy="259045"/>
    <xdr:sp macro="" textlink="">
      <xdr:nvSpPr>
        <xdr:cNvPr id="217" name="人件費・物件費等の状況該当値テキスト"/>
        <xdr:cNvSpPr txBox="1"/>
      </xdr:nvSpPr>
      <xdr:spPr>
        <a:xfrm>
          <a:off x="5041900" y="138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150701</xdr:rowOff>
    </xdr:from>
    <xdr:to>
      <xdr:col>6</xdr:col>
      <xdr:colOff>50800</xdr:colOff>
      <xdr:row>82</xdr:row>
      <xdr:rowOff>80851</xdr:rowOff>
    </xdr:to>
    <xdr:sp macro="" textlink="">
      <xdr:nvSpPr>
        <xdr:cNvPr id="218" name="円/楕円 217"/>
        <xdr:cNvSpPr/>
      </xdr:nvSpPr>
      <xdr:spPr>
        <a:xfrm>
          <a:off x="4064000" y="140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91028</xdr:rowOff>
    </xdr:from>
    <xdr:ext cx="736600" cy="259045"/>
    <xdr:sp macro="" textlink="">
      <xdr:nvSpPr>
        <xdr:cNvPr id="219" name="テキスト ボックス 218"/>
        <xdr:cNvSpPr txBox="1"/>
      </xdr:nvSpPr>
      <xdr:spPr>
        <a:xfrm>
          <a:off x="3733800" y="1380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113227</xdr:rowOff>
    </xdr:from>
    <xdr:to>
      <xdr:col>4</xdr:col>
      <xdr:colOff>533400</xdr:colOff>
      <xdr:row>82</xdr:row>
      <xdr:rowOff>43377</xdr:rowOff>
    </xdr:to>
    <xdr:sp macro="" textlink="">
      <xdr:nvSpPr>
        <xdr:cNvPr id="220" name="円/楕円 219"/>
        <xdr:cNvSpPr/>
      </xdr:nvSpPr>
      <xdr:spPr>
        <a:xfrm>
          <a:off x="3175000" y="140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53554</xdr:rowOff>
    </xdr:from>
    <xdr:ext cx="762000" cy="259045"/>
    <xdr:sp macro="" textlink="">
      <xdr:nvSpPr>
        <xdr:cNvPr id="221" name="テキスト ボックス 220"/>
        <xdr:cNvSpPr txBox="1"/>
      </xdr:nvSpPr>
      <xdr:spPr>
        <a:xfrm>
          <a:off x="2844800" y="1376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104715</xdr:rowOff>
    </xdr:from>
    <xdr:to>
      <xdr:col>3</xdr:col>
      <xdr:colOff>330200</xdr:colOff>
      <xdr:row>82</xdr:row>
      <xdr:rowOff>34865</xdr:rowOff>
    </xdr:to>
    <xdr:sp macro="" textlink="">
      <xdr:nvSpPr>
        <xdr:cNvPr id="222" name="円/楕円 221"/>
        <xdr:cNvSpPr/>
      </xdr:nvSpPr>
      <xdr:spPr>
        <a:xfrm>
          <a:off x="2286000" y="139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45042</xdr:rowOff>
    </xdr:from>
    <xdr:ext cx="762000" cy="259045"/>
    <xdr:sp macro="" textlink="">
      <xdr:nvSpPr>
        <xdr:cNvPr id="223" name="テキスト ボックス 222"/>
        <xdr:cNvSpPr txBox="1"/>
      </xdr:nvSpPr>
      <xdr:spPr>
        <a:xfrm>
          <a:off x="1955800" y="137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93334</xdr:rowOff>
    </xdr:from>
    <xdr:to>
      <xdr:col>2</xdr:col>
      <xdr:colOff>127000</xdr:colOff>
      <xdr:row>82</xdr:row>
      <xdr:rowOff>23484</xdr:rowOff>
    </xdr:to>
    <xdr:sp macro="" textlink="">
      <xdr:nvSpPr>
        <xdr:cNvPr id="224" name="円/楕円 223"/>
        <xdr:cNvSpPr/>
      </xdr:nvSpPr>
      <xdr:spPr>
        <a:xfrm>
          <a:off x="1397000" y="1398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33661</xdr:rowOff>
    </xdr:from>
    <xdr:ext cx="762000" cy="259045"/>
    <xdr:sp macro="" textlink="">
      <xdr:nvSpPr>
        <xdr:cNvPr id="225" name="テキスト ボックス 224"/>
        <xdr:cNvSpPr txBox="1"/>
      </xdr:nvSpPr>
      <xdr:spPr>
        <a:xfrm>
          <a:off x="1066800" y="137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年度数値を上回ったが、類似団体を下回る数値となっている。今後も現水準を維持し、適正な給与水準に努める。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42334</xdr:rowOff>
    </xdr:to>
    <xdr:cxnSp macro="">
      <xdr:nvCxnSpPr>
        <xdr:cNvPr id="259" name="直線コネクタ 258"/>
        <xdr:cNvCxnSpPr/>
      </xdr:nvCxnSpPr>
      <xdr:spPr>
        <a:xfrm>
          <a:off x="16179800" y="1442804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26246</xdr:rowOff>
    </xdr:to>
    <xdr:cxnSp macro="">
      <xdr:nvCxnSpPr>
        <xdr:cNvPr id="262" name="直線コネクタ 261"/>
        <xdr:cNvCxnSpPr/>
      </xdr:nvCxnSpPr>
      <xdr:spPr>
        <a:xfrm>
          <a:off x="15290800" y="1433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85</xdr:row>
      <xdr:rowOff>80011</xdr:rowOff>
    </xdr:to>
    <xdr:cxnSp macro="">
      <xdr:nvCxnSpPr>
        <xdr:cNvPr id="265" name="直線コネクタ 264"/>
        <xdr:cNvCxnSpPr/>
      </xdr:nvCxnSpPr>
      <xdr:spPr>
        <a:xfrm flipV="1">
          <a:off x="14401800" y="14331527"/>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48261</xdr:rowOff>
    </xdr:to>
    <xdr:cxnSp macro="">
      <xdr:nvCxnSpPr>
        <xdr:cNvPr id="268" name="直線コネクタ 267"/>
        <xdr:cNvCxnSpPr/>
      </xdr:nvCxnSpPr>
      <xdr:spPr>
        <a:xfrm flipV="1">
          <a:off x="13512800" y="14653261"/>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8" name="円/楕円 277"/>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9"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80" name="円/楕円 279"/>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81" name="テキスト ボックス 280"/>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82" name="円/楕円 281"/>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83" name="テキスト ボックス 282"/>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4" name="円/楕円 283"/>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5" name="テキスト ボックス 284"/>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6" name="円/楕円 285"/>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7" name="テキスト ボックス 286"/>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従来からの厳粛な定員管理により、職員数抑制を行ってきたため、類似団体を下回る数値となった。</a:t>
          </a:r>
          <a:endParaRPr lang="ja-JP" altLang="ja-JP" sz="1400">
            <a:effectLst/>
          </a:endParaRPr>
        </a:p>
        <a:p>
          <a:pPr rtl="0"/>
          <a:r>
            <a:rPr lang="ja-JP" altLang="ja-JP" sz="1100" b="0" i="0" baseline="0">
              <a:solidFill>
                <a:schemeClr val="dk1"/>
              </a:solidFill>
              <a:effectLst/>
              <a:latin typeface="+mn-lt"/>
              <a:ea typeface="+mn-ea"/>
              <a:cs typeface="+mn-cs"/>
            </a:rPr>
            <a:t>今後も民間委託や配置転換による業務の安定化等職員の増加を抑制する。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61020</xdr:rowOff>
    </xdr:to>
    <xdr:cxnSp macro="">
      <xdr:nvCxnSpPr>
        <xdr:cNvPr id="324" name="直線コネクタ 323"/>
        <xdr:cNvCxnSpPr/>
      </xdr:nvCxnSpPr>
      <xdr:spPr>
        <a:xfrm flipV="1">
          <a:off x="16179800" y="103445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61020</xdr:rowOff>
    </xdr:to>
    <xdr:cxnSp macro="">
      <xdr:nvCxnSpPr>
        <xdr:cNvPr id="327" name="直線コネクタ 326"/>
        <xdr:cNvCxnSpPr/>
      </xdr:nvCxnSpPr>
      <xdr:spPr>
        <a:xfrm>
          <a:off x="15290800" y="1033653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32294</xdr:rowOff>
    </xdr:from>
    <xdr:to>
      <xdr:col>22</xdr:col>
      <xdr:colOff>203200</xdr:colOff>
      <xdr:row>60</xdr:row>
      <xdr:rowOff>49530</xdr:rowOff>
    </xdr:to>
    <xdr:cxnSp macro="">
      <xdr:nvCxnSpPr>
        <xdr:cNvPr id="330" name="直線コネクタ 329"/>
        <xdr:cNvCxnSpPr/>
      </xdr:nvCxnSpPr>
      <xdr:spPr>
        <a:xfrm>
          <a:off x="14401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43785</xdr:rowOff>
    </xdr:to>
    <xdr:cxnSp macro="">
      <xdr:nvCxnSpPr>
        <xdr:cNvPr id="333" name="直線コネクタ 332"/>
        <xdr:cNvCxnSpPr/>
      </xdr:nvCxnSpPr>
      <xdr:spPr>
        <a:xfrm flipV="1">
          <a:off x="13512800" y="1031929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43" name="円/楕円 342"/>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44"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10220</xdr:rowOff>
    </xdr:from>
    <xdr:to>
      <xdr:col>23</xdr:col>
      <xdr:colOff>457200</xdr:colOff>
      <xdr:row>60</xdr:row>
      <xdr:rowOff>111820</xdr:rowOff>
    </xdr:to>
    <xdr:sp macro="" textlink="">
      <xdr:nvSpPr>
        <xdr:cNvPr id="345" name="円/楕円 344"/>
        <xdr:cNvSpPr/>
      </xdr:nvSpPr>
      <xdr:spPr>
        <a:xfrm>
          <a:off x="16129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121997</xdr:rowOff>
    </xdr:from>
    <xdr:ext cx="736600" cy="259045"/>
    <xdr:sp macro="" textlink="">
      <xdr:nvSpPr>
        <xdr:cNvPr id="346" name="テキスト ボックス 345"/>
        <xdr:cNvSpPr txBox="1"/>
      </xdr:nvSpPr>
      <xdr:spPr>
        <a:xfrm>
          <a:off x="15798800" y="1006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170180</xdr:rowOff>
    </xdr:from>
    <xdr:to>
      <xdr:col>22</xdr:col>
      <xdr:colOff>254000</xdr:colOff>
      <xdr:row>60</xdr:row>
      <xdr:rowOff>100330</xdr:rowOff>
    </xdr:to>
    <xdr:sp macro="" textlink="">
      <xdr:nvSpPr>
        <xdr:cNvPr id="347" name="円/楕円 346"/>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48" name="テキスト ボックス 347"/>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152944</xdr:rowOff>
    </xdr:from>
    <xdr:to>
      <xdr:col>21</xdr:col>
      <xdr:colOff>50800</xdr:colOff>
      <xdr:row>60</xdr:row>
      <xdr:rowOff>83094</xdr:rowOff>
    </xdr:to>
    <xdr:sp macro="" textlink="">
      <xdr:nvSpPr>
        <xdr:cNvPr id="349" name="円/楕円 348"/>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93271</xdr:rowOff>
    </xdr:from>
    <xdr:ext cx="762000" cy="259045"/>
    <xdr:sp macro="" textlink="">
      <xdr:nvSpPr>
        <xdr:cNvPr id="350" name="テキスト ボックス 349"/>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164435</xdr:rowOff>
    </xdr:from>
    <xdr:to>
      <xdr:col>19</xdr:col>
      <xdr:colOff>533400</xdr:colOff>
      <xdr:row>60</xdr:row>
      <xdr:rowOff>94585</xdr:rowOff>
    </xdr:to>
    <xdr:sp macro="" textlink="">
      <xdr:nvSpPr>
        <xdr:cNvPr id="351" name="円/楕円 350"/>
        <xdr:cNvSpPr/>
      </xdr:nvSpPr>
      <xdr:spPr>
        <a:xfrm>
          <a:off x="13462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104762</xdr:rowOff>
    </xdr:from>
    <xdr:ext cx="762000" cy="259045"/>
    <xdr:sp macro="" textlink="">
      <xdr:nvSpPr>
        <xdr:cNvPr id="352" name="テキスト ボックス 351"/>
        <xdr:cNvSpPr txBox="1"/>
      </xdr:nvSpPr>
      <xdr:spPr>
        <a:xfrm>
          <a:off x="13131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起債抑制策を続けたことで、地方債残高は年々減少しているが、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年度には庁舎当の建替に伴う大きな起債を行った。現状、数値は非常に良好であるが、</a:t>
          </a:r>
          <a:r>
            <a:rPr lang="ja-JP" altLang="ja-JP" sz="1100" b="0" i="0" baseline="0">
              <a:solidFill>
                <a:schemeClr val="dk1"/>
              </a:solidFill>
              <a:effectLst/>
              <a:latin typeface="+mn-lt"/>
              <a:ea typeface="+mn-ea"/>
              <a:cs typeface="+mn-cs"/>
            </a:rPr>
            <a:t>今後も公営企業会計を含めた起債計画により、中長期的視野での財政運営を行わなければならない。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143192</xdr:rowOff>
    </xdr:from>
    <xdr:to>
      <xdr:col>24</xdr:col>
      <xdr:colOff>558800</xdr:colOff>
      <xdr:row>37</xdr:row>
      <xdr:rowOff>56197</xdr:rowOff>
    </xdr:to>
    <xdr:cxnSp macro="">
      <xdr:nvCxnSpPr>
        <xdr:cNvPr id="382" name="直線コネクタ 381"/>
        <xdr:cNvCxnSpPr/>
      </xdr:nvCxnSpPr>
      <xdr:spPr>
        <a:xfrm flipV="1">
          <a:off x="16179800" y="6315392"/>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128588</xdr:rowOff>
    </xdr:to>
    <xdr:cxnSp macro="">
      <xdr:nvCxnSpPr>
        <xdr:cNvPr id="385" name="直線コネクタ 384"/>
        <xdr:cNvCxnSpPr/>
      </xdr:nvCxnSpPr>
      <xdr:spPr>
        <a:xfrm flipV="1">
          <a:off x="15290800" y="639984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128588</xdr:rowOff>
    </xdr:from>
    <xdr:to>
      <xdr:col>22</xdr:col>
      <xdr:colOff>203200</xdr:colOff>
      <xdr:row>38</xdr:row>
      <xdr:rowOff>11430</xdr:rowOff>
    </xdr:to>
    <xdr:cxnSp macro="">
      <xdr:nvCxnSpPr>
        <xdr:cNvPr id="388" name="直線コネクタ 387"/>
        <xdr:cNvCxnSpPr/>
      </xdr:nvCxnSpPr>
      <xdr:spPr>
        <a:xfrm flipV="1">
          <a:off x="14401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35560</xdr:rowOff>
    </xdr:to>
    <xdr:cxnSp macro="">
      <xdr:nvCxnSpPr>
        <xdr:cNvPr id="391" name="直線コネクタ 390"/>
        <xdr:cNvCxnSpPr/>
      </xdr:nvCxnSpPr>
      <xdr:spPr>
        <a:xfrm flipV="1">
          <a:off x="13512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92392</xdr:rowOff>
    </xdr:from>
    <xdr:to>
      <xdr:col>24</xdr:col>
      <xdr:colOff>609600</xdr:colOff>
      <xdr:row>37</xdr:row>
      <xdr:rowOff>22542</xdr:rowOff>
    </xdr:to>
    <xdr:sp macro="" textlink="">
      <xdr:nvSpPr>
        <xdr:cNvPr id="401" name="円/楕円 400"/>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13669</xdr:rowOff>
    </xdr:from>
    <xdr:ext cx="762000" cy="259045"/>
    <xdr:sp macro="" textlink="">
      <xdr:nvSpPr>
        <xdr:cNvPr id="402"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403" name="円/楕円 402"/>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404" name="テキスト ボックス 403"/>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77788</xdr:rowOff>
    </xdr:from>
    <xdr:to>
      <xdr:col>22</xdr:col>
      <xdr:colOff>254000</xdr:colOff>
      <xdr:row>38</xdr:row>
      <xdr:rowOff>7938</xdr:rowOff>
    </xdr:to>
    <xdr:sp macro="" textlink="">
      <xdr:nvSpPr>
        <xdr:cNvPr id="405" name="円/楕円 404"/>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18115</xdr:rowOff>
    </xdr:from>
    <xdr:ext cx="762000" cy="259045"/>
    <xdr:sp macro="" textlink="">
      <xdr:nvSpPr>
        <xdr:cNvPr id="406" name="テキスト ボックス 405"/>
        <xdr:cNvSpPr txBox="1"/>
      </xdr:nvSpPr>
      <xdr:spPr>
        <a:xfrm>
          <a:off x="14909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07" name="円/楕円 406"/>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08" name="テキスト ボックス 407"/>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09" name="円/楕円 408"/>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10" name="テキスト ボックス 409"/>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起債抑制策を続けたことで、地方債残高は年々減少し、充当可能財源等が将来負担額を上回っているため将来負担率は－％となり表記されていない。</a:t>
          </a:r>
          <a:endParaRPr lang="ja-JP" altLang="ja-JP" sz="1400">
            <a:effectLst/>
          </a:endParaRPr>
        </a:p>
        <a:p>
          <a:pPr rtl="0"/>
          <a:r>
            <a:rPr lang="ja-JP" altLang="ja-JP" sz="1100" b="0" i="0" baseline="0">
              <a:solidFill>
                <a:schemeClr val="dk1"/>
              </a:solidFill>
              <a:effectLst/>
              <a:latin typeface="+mn-lt"/>
              <a:ea typeface="+mn-ea"/>
              <a:cs typeface="+mn-cs"/>
            </a:rPr>
            <a:t>今後も充当可能財源等が将来負担額を上回るよう現状維持に努めていく。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4" name="フローチャート : 判断 443"/>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5" name="テキスト ボックス 444"/>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人件費に係る経常収支比率が他の類似団体と比べて低いのは、従来から行われている厳粛な定員管理によるものである。</a:t>
          </a:r>
          <a:endParaRPr lang="ja-JP" altLang="ja-JP" sz="1400">
            <a:effectLst/>
          </a:endParaRPr>
        </a:p>
        <a:p>
          <a:pPr rtl="0"/>
          <a:r>
            <a:rPr lang="ja-JP" altLang="ja-JP" sz="1100" b="0" i="0" baseline="0">
              <a:solidFill>
                <a:schemeClr val="dk1"/>
              </a:solidFill>
              <a:effectLst/>
              <a:latin typeface="+mn-lt"/>
              <a:ea typeface="+mn-ea"/>
              <a:cs typeface="+mn-cs"/>
            </a:rPr>
            <a:t>今後も民間委託の推進や事務の見直し等により、職員の増員を抑制するように努める。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138430</xdr:rowOff>
    </xdr:to>
    <xdr:cxnSp macro="">
      <xdr:nvCxnSpPr>
        <xdr:cNvPr id="66" name="直線コネクタ 65"/>
        <xdr:cNvCxnSpPr/>
      </xdr:nvCxnSpPr>
      <xdr:spPr>
        <a:xfrm>
          <a:off x="3987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123190</xdr:rowOff>
    </xdr:to>
    <xdr:cxnSp macro="">
      <xdr:nvCxnSpPr>
        <xdr:cNvPr id="69" name="直線コネクタ 68"/>
        <xdr:cNvCxnSpPr/>
      </xdr:nvCxnSpPr>
      <xdr:spPr>
        <a:xfrm flipV="1">
          <a:off x="3098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123190</xdr:rowOff>
    </xdr:to>
    <xdr:cxnSp macro="">
      <xdr:nvCxnSpPr>
        <xdr:cNvPr id="72" name="直線コネクタ 71"/>
        <xdr:cNvCxnSpPr/>
      </xdr:nvCxnSpPr>
      <xdr:spPr>
        <a:xfrm>
          <a:off x="2209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115570</xdr:rowOff>
    </xdr:to>
    <xdr:cxnSp macro="">
      <xdr:nvCxnSpPr>
        <xdr:cNvPr id="75" name="直線コネクタ 74"/>
        <xdr:cNvCxnSpPr/>
      </xdr:nvCxnSpPr>
      <xdr:spPr>
        <a:xfrm flipV="1">
          <a:off x="1320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従来から高い比率で推移してきたのは、早くから業務の民間委託を行ってきたことにある。</a:t>
          </a:r>
          <a:endParaRPr lang="ja-JP" altLang="ja-JP" sz="1400">
            <a:effectLst/>
          </a:endParaRPr>
        </a:p>
        <a:p>
          <a:pPr rtl="0"/>
          <a:r>
            <a:rPr lang="ja-JP" altLang="ja-JP" sz="1100" b="0" i="0" baseline="0">
              <a:solidFill>
                <a:schemeClr val="dk1"/>
              </a:solidFill>
              <a:effectLst/>
              <a:latin typeface="+mn-lt"/>
              <a:ea typeface="+mn-ea"/>
              <a:cs typeface="+mn-cs"/>
            </a:rPr>
            <a:t>年々増加</a:t>
          </a:r>
          <a:r>
            <a:rPr lang="ja-JP" altLang="en-US" sz="1100" b="0" i="0" baseline="0">
              <a:solidFill>
                <a:schemeClr val="dk1"/>
              </a:solidFill>
              <a:effectLst/>
              <a:latin typeface="+mn-lt"/>
              <a:ea typeface="+mn-ea"/>
              <a:cs typeface="+mn-cs"/>
            </a:rPr>
            <a:t>傾向にあったが、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年度においては減少に転じた</a:t>
          </a:r>
          <a:r>
            <a:rPr lang="ja-JP" altLang="ja-JP" sz="1100" b="0" i="0" baseline="0">
              <a:solidFill>
                <a:schemeClr val="dk1"/>
              </a:solidFill>
              <a:effectLst/>
              <a:latin typeface="+mn-lt"/>
              <a:ea typeface="+mn-ea"/>
              <a:cs typeface="+mn-cs"/>
            </a:rPr>
            <a:t>。今後も事務事業の見直し、ごみ処理業務等の経費の抑制等を徹底する。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19</xdr:row>
      <xdr:rowOff>31750</xdr:rowOff>
    </xdr:to>
    <xdr:cxnSp macro="">
      <xdr:nvCxnSpPr>
        <xdr:cNvPr id="127" name="直線コネクタ 126"/>
        <xdr:cNvCxnSpPr/>
      </xdr:nvCxnSpPr>
      <xdr:spPr>
        <a:xfrm flipV="1">
          <a:off x="15671800" y="3144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96520</xdr:rowOff>
    </xdr:from>
    <xdr:to>
      <xdr:col>22</xdr:col>
      <xdr:colOff>565150</xdr:colOff>
      <xdr:row>19</xdr:row>
      <xdr:rowOff>31750</xdr:rowOff>
    </xdr:to>
    <xdr:cxnSp macro="">
      <xdr:nvCxnSpPr>
        <xdr:cNvPr id="130" name="直線コネクタ 129"/>
        <xdr:cNvCxnSpPr/>
      </xdr:nvCxnSpPr>
      <xdr:spPr>
        <a:xfrm>
          <a:off x="14782800" y="3182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96520</xdr:rowOff>
    </xdr:from>
    <xdr:to>
      <xdr:col>21</xdr:col>
      <xdr:colOff>361950</xdr:colOff>
      <xdr:row>18</xdr:row>
      <xdr:rowOff>119380</xdr:rowOff>
    </xdr:to>
    <xdr:cxnSp macro="">
      <xdr:nvCxnSpPr>
        <xdr:cNvPr id="133" name="直線コネクタ 132"/>
        <xdr:cNvCxnSpPr/>
      </xdr:nvCxnSpPr>
      <xdr:spPr>
        <a:xfrm flipV="1">
          <a:off x="13893800" y="318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6" name="直線コネクタ 135"/>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48" name="円/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49" name="テキスト ボックス 148"/>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45720</xdr:rowOff>
    </xdr:from>
    <xdr:to>
      <xdr:col>21</xdr:col>
      <xdr:colOff>412750</xdr:colOff>
      <xdr:row>18</xdr:row>
      <xdr:rowOff>147320</xdr:rowOff>
    </xdr:to>
    <xdr:sp macro="" textlink="">
      <xdr:nvSpPr>
        <xdr:cNvPr id="150" name="円/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2" name="円/楕円 151"/>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3" name="テキスト ボックス 152"/>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4" name="円/楕円 153"/>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5" name="テキスト ボックス 154"/>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自然増により、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年度から年々増加して</a:t>
          </a:r>
          <a:r>
            <a:rPr lang="ja-JP" altLang="en-US" sz="1100" b="0" i="0" baseline="0">
              <a:solidFill>
                <a:schemeClr val="dk1"/>
              </a:solidFill>
              <a:effectLst/>
              <a:latin typeface="+mn-lt"/>
              <a:ea typeface="+mn-ea"/>
              <a:cs typeface="+mn-cs"/>
            </a:rPr>
            <a:t>おり、</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年度の増加は顕著である。</a:t>
          </a:r>
          <a:r>
            <a:rPr lang="ja-JP" altLang="ja-JP" sz="1100" b="0" i="0" baseline="0">
              <a:solidFill>
                <a:schemeClr val="dk1"/>
              </a:solidFill>
              <a:effectLst/>
              <a:latin typeface="+mn-lt"/>
              <a:ea typeface="+mn-ea"/>
              <a:cs typeface="+mn-cs"/>
            </a:rPr>
            <a:t>今後、適正な資格審査を実施し財政を圧迫しないように努めなければならない。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58</xdr:row>
      <xdr:rowOff>143328</xdr:rowOff>
    </xdr:to>
    <xdr:cxnSp macro="">
      <xdr:nvCxnSpPr>
        <xdr:cNvPr id="190" name="直線コネクタ 189"/>
        <xdr:cNvCxnSpPr/>
      </xdr:nvCxnSpPr>
      <xdr:spPr>
        <a:xfrm>
          <a:off x="3987800" y="96955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94343</xdr:rowOff>
    </xdr:to>
    <xdr:cxnSp macro="">
      <xdr:nvCxnSpPr>
        <xdr:cNvPr id="193" name="直線コネクタ 192"/>
        <xdr:cNvCxnSpPr/>
      </xdr:nvCxnSpPr>
      <xdr:spPr>
        <a:xfrm>
          <a:off x="3098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94343</xdr:rowOff>
    </xdr:to>
    <xdr:cxnSp macro="">
      <xdr:nvCxnSpPr>
        <xdr:cNvPr id="196" name="直線コネクタ 195"/>
        <xdr:cNvCxnSpPr/>
      </xdr:nvCxnSpPr>
      <xdr:spPr>
        <a:xfrm>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45357</xdr:rowOff>
    </xdr:to>
    <xdr:cxnSp macro="">
      <xdr:nvCxnSpPr>
        <xdr:cNvPr id="199" name="直線コネクタ 198"/>
        <xdr:cNvCxnSpPr/>
      </xdr:nvCxnSpPr>
      <xdr:spPr>
        <a:xfrm>
          <a:off x="1320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4" name="テキスト ボックス 213"/>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8" name="テキスト ボックス 217"/>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その他に係る経常収支比率の割合が高い要因は、繰出金が主な要因である。</a:t>
          </a:r>
          <a:endParaRPr lang="ja-JP" altLang="ja-JP" sz="1400">
            <a:effectLst/>
          </a:endParaRPr>
        </a:p>
        <a:p>
          <a:pPr rtl="0"/>
          <a:r>
            <a:rPr lang="ja-JP" altLang="ja-JP" sz="1100" b="0" i="0" baseline="0">
              <a:solidFill>
                <a:schemeClr val="dk1"/>
              </a:solidFill>
              <a:effectLst/>
              <a:latin typeface="+mn-lt"/>
              <a:ea typeface="+mn-ea"/>
              <a:cs typeface="+mn-cs"/>
            </a:rPr>
            <a:t>今後も事業の進捗状況の検討や経費の削減を徹底し、急激な繰出金の増加を抑制するように努める。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138430</xdr:rowOff>
    </xdr:to>
    <xdr:cxnSp macro="">
      <xdr:nvCxnSpPr>
        <xdr:cNvPr id="251" name="直線コネクタ 250"/>
        <xdr:cNvCxnSpPr/>
      </xdr:nvCxnSpPr>
      <xdr:spPr>
        <a:xfrm>
          <a:off x="15671800" y="985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58</xdr:row>
      <xdr:rowOff>5080</xdr:rowOff>
    </xdr:to>
    <xdr:cxnSp macro="">
      <xdr:nvCxnSpPr>
        <xdr:cNvPr id="254" name="直線コネクタ 253"/>
        <xdr:cNvCxnSpPr/>
      </xdr:nvCxnSpPr>
      <xdr:spPr>
        <a:xfrm flipV="1">
          <a:off x="14782800" y="985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58</xdr:row>
      <xdr:rowOff>5080</xdr:rowOff>
    </xdr:to>
    <xdr:cxnSp macro="">
      <xdr:nvCxnSpPr>
        <xdr:cNvPr id="257" name="直線コネクタ 256"/>
        <xdr:cNvCxnSpPr/>
      </xdr:nvCxnSpPr>
      <xdr:spPr>
        <a:xfrm>
          <a:off x="13893800" y="9865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92710</xdr:rowOff>
    </xdr:to>
    <xdr:cxnSp macro="">
      <xdr:nvCxnSpPr>
        <xdr:cNvPr id="260" name="直線コネクタ 259"/>
        <xdr:cNvCxnSpPr/>
      </xdr:nvCxnSpPr>
      <xdr:spPr>
        <a:xfrm>
          <a:off x="13004800" y="985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70" name="円/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4" name="円/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8" name="円/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類似団体と比べ低い比率で推移している。</a:t>
          </a:r>
          <a:endParaRPr lang="ja-JP" altLang="ja-JP" sz="1400">
            <a:effectLst/>
          </a:endParaRPr>
        </a:p>
        <a:p>
          <a:pPr rtl="0"/>
          <a:r>
            <a:rPr lang="ja-JP" altLang="ja-JP" sz="1100" b="0" i="0" baseline="0">
              <a:solidFill>
                <a:schemeClr val="dk1"/>
              </a:solidFill>
              <a:effectLst/>
              <a:latin typeface="+mn-lt"/>
              <a:ea typeface="+mn-ea"/>
              <a:cs typeface="+mn-cs"/>
            </a:rPr>
            <a:t>今後も各種団体への補助金の費用対効果を勘案し、効果の少ないものへの補助の廃止、減額を積極的に進める。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85852</xdr:rowOff>
    </xdr:to>
    <xdr:cxnSp macro="">
      <xdr:nvCxnSpPr>
        <xdr:cNvPr id="309" name="直線コネクタ 308"/>
        <xdr:cNvCxnSpPr/>
      </xdr:nvCxnSpPr>
      <xdr:spPr>
        <a:xfrm>
          <a:off x="15671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44704</xdr:rowOff>
    </xdr:to>
    <xdr:cxnSp macro="">
      <xdr:nvCxnSpPr>
        <xdr:cNvPr id="312" name="直線コネクタ 311"/>
        <xdr:cNvCxnSpPr/>
      </xdr:nvCxnSpPr>
      <xdr:spPr>
        <a:xfrm flipV="1">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44704</xdr:rowOff>
    </xdr:to>
    <xdr:cxnSp macro="">
      <xdr:nvCxnSpPr>
        <xdr:cNvPr id="315" name="直線コネクタ 314"/>
        <xdr:cNvCxnSpPr/>
      </xdr:nvCxnSpPr>
      <xdr:spPr>
        <a:xfrm>
          <a:off x="13893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xdr:rowOff>
    </xdr:to>
    <xdr:cxnSp macro="">
      <xdr:nvCxnSpPr>
        <xdr:cNvPr id="318" name="直線コネクタ 317"/>
        <xdr:cNvCxnSpPr/>
      </xdr:nvCxnSpPr>
      <xdr:spPr>
        <a:xfrm>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8" name="円/楕円 327"/>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9"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2" name="円/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3" name="テキスト ボックス 332"/>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4" name="円/楕円 333"/>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5" name="テキスト ボックス 334"/>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6" name="円/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起債抑制策を続けたことで、地方債残高は年々減少しているが、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年度には庁舎の建替等に伴い大きな起債を行った。数値は非常に良好であるが、</a:t>
          </a:r>
          <a:r>
            <a:rPr lang="ja-JP" altLang="ja-JP" sz="1100" b="0" i="0" baseline="0">
              <a:solidFill>
                <a:schemeClr val="dk1"/>
              </a:solidFill>
              <a:effectLst/>
              <a:latin typeface="+mn-lt"/>
              <a:ea typeface="+mn-ea"/>
              <a:cs typeface="+mn-cs"/>
            </a:rPr>
            <a:t>今後も公営企業会計を含めた起債計画により、中長期的視野での財政運営を行わなければならない。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165862</xdr:rowOff>
    </xdr:from>
    <xdr:to>
      <xdr:col>7</xdr:col>
      <xdr:colOff>15875</xdr:colOff>
      <xdr:row>74</xdr:row>
      <xdr:rowOff>26416</xdr:rowOff>
    </xdr:to>
    <xdr:cxnSp macro="">
      <xdr:nvCxnSpPr>
        <xdr:cNvPr id="367" name="直線コネクタ 366"/>
        <xdr:cNvCxnSpPr/>
      </xdr:nvCxnSpPr>
      <xdr:spPr>
        <a:xfrm flipV="1">
          <a:off x="3987800" y="126817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26416</xdr:rowOff>
    </xdr:from>
    <xdr:to>
      <xdr:col>5</xdr:col>
      <xdr:colOff>549275</xdr:colOff>
      <xdr:row>74</xdr:row>
      <xdr:rowOff>154432</xdr:rowOff>
    </xdr:to>
    <xdr:cxnSp macro="">
      <xdr:nvCxnSpPr>
        <xdr:cNvPr id="370" name="直線コネクタ 369"/>
        <xdr:cNvCxnSpPr/>
      </xdr:nvCxnSpPr>
      <xdr:spPr>
        <a:xfrm flipV="1">
          <a:off x="3098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154432</xdr:rowOff>
    </xdr:from>
    <xdr:to>
      <xdr:col>4</xdr:col>
      <xdr:colOff>346075</xdr:colOff>
      <xdr:row>75</xdr:row>
      <xdr:rowOff>60706</xdr:rowOff>
    </xdr:to>
    <xdr:cxnSp macro="">
      <xdr:nvCxnSpPr>
        <xdr:cNvPr id="373" name="直線コネクタ 372"/>
        <xdr:cNvCxnSpPr/>
      </xdr:nvCxnSpPr>
      <xdr:spPr>
        <a:xfrm flipV="1">
          <a:off x="2209800" y="12841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60706</xdr:rowOff>
    </xdr:from>
    <xdr:to>
      <xdr:col>3</xdr:col>
      <xdr:colOff>142875</xdr:colOff>
      <xdr:row>75</xdr:row>
      <xdr:rowOff>78994</xdr:rowOff>
    </xdr:to>
    <xdr:cxnSp macro="">
      <xdr:nvCxnSpPr>
        <xdr:cNvPr id="376" name="直線コネクタ 375"/>
        <xdr:cNvCxnSpPr/>
      </xdr:nvCxnSpPr>
      <xdr:spPr>
        <a:xfrm flipV="1">
          <a:off x="1320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115062</xdr:rowOff>
    </xdr:from>
    <xdr:to>
      <xdr:col>7</xdr:col>
      <xdr:colOff>66675</xdr:colOff>
      <xdr:row>74</xdr:row>
      <xdr:rowOff>45212</xdr:rowOff>
    </xdr:to>
    <xdr:sp macro="" textlink="">
      <xdr:nvSpPr>
        <xdr:cNvPr id="386" name="円/楕円 385"/>
        <xdr:cNvSpPr/>
      </xdr:nvSpPr>
      <xdr:spPr>
        <a:xfrm>
          <a:off x="4775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23639</xdr:rowOff>
    </xdr:from>
    <xdr:ext cx="762000" cy="259045"/>
    <xdr:sp macro="" textlink="">
      <xdr:nvSpPr>
        <xdr:cNvPr id="387" name="公債費該当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147066</xdr:rowOff>
    </xdr:from>
    <xdr:to>
      <xdr:col>5</xdr:col>
      <xdr:colOff>600075</xdr:colOff>
      <xdr:row>74</xdr:row>
      <xdr:rowOff>77216</xdr:rowOff>
    </xdr:to>
    <xdr:sp macro="" textlink="">
      <xdr:nvSpPr>
        <xdr:cNvPr id="388" name="円/楕円 387"/>
        <xdr:cNvSpPr/>
      </xdr:nvSpPr>
      <xdr:spPr>
        <a:xfrm>
          <a:off x="3937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87393</xdr:rowOff>
    </xdr:from>
    <xdr:ext cx="736600" cy="259045"/>
    <xdr:sp macro="" textlink="">
      <xdr:nvSpPr>
        <xdr:cNvPr id="389" name="テキスト ボックス 388"/>
        <xdr:cNvSpPr txBox="1"/>
      </xdr:nvSpPr>
      <xdr:spPr>
        <a:xfrm>
          <a:off x="3606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103632</xdr:rowOff>
    </xdr:from>
    <xdr:to>
      <xdr:col>4</xdr:col>
      <xdr:colOff>396875</xdr:colOff>
      <xdr:row>75</xdr:row>
      <xdr:rowOff>33782</xdr:rowOff>
    </xdr:to>
    <xdr:sp macro="" textlink="">
      <xdr:nvSpPr>
        <xdr:cNvPr id="390" name="円/楕円 389"/>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43959</xdr:rowOff>
    </xdr:from>
    <xdr:ext cx="762000" cy="259045"/>
    <xdr:sp macro="" textlink="">
      <xdr:nvSpPr>
        <xdr:cNvPr id="391" name="テキスト ボックス 390"/>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xdr:rowOff>
    </xdr:from>
    <xdr:to>
      <xdr:col>3</xdr:col>
      <xdr:colOff>193675</xdr:colOff>
      <xdr:row>75</xdr:row>
      <xdr:rowOff>111506</xdr:rowOff>
    </xdr:to>
    <xdr:sp macro="" textlink="">
      <xdr:nvSpPr>
        <xdr:cNvPr id="392" name="円/楕円 391"/>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121683</xdr:rowOff>
    </xdr:from>
    <xdr:ext cx="762000" cy="259045"/>
    <xdr:sp macro="" textlink="">
      <xdr:nvSpPr>
        <xdr:cNvPr id="393" name="テキスト ボックス 392"/>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28194</xdr:rowOff>
    </xdr:from>
    <xdr:to>
      <xdr:col>1</xdr:col>
      <xdr:colOff>676275</xdr:colOff>
      <xdr:row>75</xdr:row>
      <xdr:rowOff>129794</xdr:rowOff>
    </xdr:to>
    <xdr:sp macro="" textlink="">
      <xdr:nvSpPr>
        <xdr:cNvPr id="394" name="円/楕円 393"/>
        <xdr:cNvSpPr/>
      </xdr:nvSpPr>
      <xdr:spPr>
        <a:xfrm>
          <a:off x="1270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139971</xdr:rowOff>
    </xdr:from>
    <xdr:ext cx="762000" cy="259045"/>
    <xdr:sp macro="" textlink="">
      <xdr:nvSpPr>
        <xdr:cNvPr id="395" name="テキスト ボックス 394"/>
        <xdr:cNvSpPr txBox="1"/>
      </xdr:nvSpPr>
      <xdr:spPr>
        <a:xfrm>
          <a:off x="939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公債費以外に係る経常収支比率が高い要因は、物件費と繰出金が類似団体平均を上回っていることにある。</a:t>
          </a:r>
          <a:endParaRPr lang="ja-JP" altLang="ja-JP" sz="1400">
            <a:effectLst/>
          </a:endParaRPr>
        </a:p>
        <a:p>
          <a:pPr rtl="0"/>
          <a:r>
            <a:rPr lang="ja-JP" altLang="ja-JP" sz="1100" b="0" i="0" baseline="0">
              <a:solidFill>
                <a:schemeClr val="dk1"/>
              </a:solidFill>
              <a:effectLst/>
              <a:latin typeface="+mn-lt"/>
              <a:ea typeface="+mn-ea"/>
              <a:cs typeface="+mn-cs"/>
            </a:rPr>
            <a:t>経常経費抑制の更なる徹底を図り、物件費を抑制し、繰出状況の精査と経費の削減を徹底する。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31750</xdr:rowOff>
    </xdr:to>
    <xdr:cxnSp macro="">
      <xdr:nvCxnSpPr>
        <xdr:cNvPr id="428" name="直線コネクタ 427"/>
        <xdr:cNvCxnSpPr/>
      </xdr:nvCxnSpPr>
      <xdr:spPr>
        <a:xfrm>
          <a:off x="15671800" y="12966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75</xdr:row>
      <xdr:rowOff>107950</xdr:rowOff>
    </xdr:to>
    <xdr:cxnSp macro="">
      <xdr:nvCxnSpPr>
        <xdr:cNvPr id="431" name="直線コネクタ 430"/>
        <xdr:cNvCxnSpPr/>
      </xdr:nvCxnSpPr>
      <xdr:spPr>
        <a:xfrm>
          <a:off x="14782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xdr:rowOff>
    </xdr:from>
    <xdr:to>
      <xdr:col>21</xdr:col>
      <xdr:colOff>361950</xdr:colOff>
      <xdr:row>75</xdr:row>
      <xdr:rowOff>107950</xdr:rowOff>
    </xdr:to>
    <xdr:cxnSp macro="">
      <xdr:nvCxnSpPr>
        <xdr:cNvPr id="434" name="直線コネクタ 433"/>
        <xdr:cNvCxnSpPr/>
      </xdr:nvCxnSpPr>
      <xdr:spPr>
        <a:xfrm>
          <a:off x="13893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16510</xdr:rowOff>
    </xdr:to>
    <xdr:cxnSp macro="">
      <xdr:nvCxnSpPr>
        <xdr:cNvPr id="437" name="直線コネクタ 436"/>
        <xdr:cNvCxnSpPr/>
      </xdr:nvCxnSpPr>
      <xdr:spPr>
        <a:xfrm>
          <a:off x="13004800" y="12833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47" name="円/楕円 446"/>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124477</xdr:rowOff>
    </xdr:from>
    <xdr:ext cx="762000" cy="259045"/>
    <xdr:sp macro="" textlink="">
      <xdr:nvSpPr>
        <xdr:cNvPr id="448" name="公債費以外該当値テキスト"/>
        <xdr:cNvSpPr txBox="1"/>
      </xdr:nvSpPr>
      <xdr:spPr>
        <a:xfrm>
          <a:off x="165989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49" name="円/楕円 448"/>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50" name="テキスト ボックス 449"/>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1" name="円/楕円 450"/>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52" name="テキスト ボックス 45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137160</xdr:rowOff>
    </xdr:from>
    <xdr:to>
      <xdr:col>20</xdr:col>
      <xdr:colOff>209550</xdr:colOff>
      <xdr:row>75</xdr:row>
      <xdr:rowOff>67310</xdr:rowOff>
    </xdr:to>
    <xdr:sp macro="" textlink="">
      <xdr:nvSpPr>
        <xdr:cNvPr id="453" name="円/楕円 452"/>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77487</xdr:rowOff>
    </xdr:from>
    <xdr:ext cx="762000" cy="259045"/>
    <xdr:sp macro="" textlink="">
      <xdr:nvSpPr>
        <xdr:cNvPr id="454" name="テキスト ボックス 453"/>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5" name="円/楕円 454"/>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6" name="テキスト ボックス 455"/>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徳島県松茂町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154639</xdr:rowOff>
    </xdr:from>
    <xdr:to>
      <xdr:col>4</xdr:col>
      <xdr:colOff>1117600</xdr:colOff>
      <xdr:row>19</xdr:row>
      <xdr:rowOff>21496</xdr:rowOff>
    </xdr:to>
    <xdr:cxnSp macro="">
      <xdr:nvCxnSpPr>
        <xdr:cNvPr id="52" name="直線コネクタ 51"/>
        <xdr:cNvCxnSpPr/>
      </xdr:nvCxnSpPr>
      <xdr:spPr bwMode="auto">
        <a:xfrm>
          <a:off x="5003800" y="3288364"/>
          <a:ext cx="6477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154639</xdr:rowOff>
    </xdr:from>
    <xdr:to>
      <xdr:col>4</xdr:col>
      <xdr:colOff>469900</xdr:colOff>
      <xdr:row>19</xdr:row>
      <xdr:rowOff>50152</xdr:rowOff>
    </xdr:to>
    <xdr:cxnSp macro="">
      <xdr:nvCxnSpPr>
        <xdr:cNvPr id="55" name="直線コネクタ 54"/>
        <xdr:cNvCxnSpPr/>
      </xdr:nvCxnSpPr>
      <xdr:spPr bwMode="auto">
        <a:xfrm flipV="1">
          <a:off x="4305300" y="3288364"/>
          <a:ext cx="698500" cy="6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35767</xdr:rowOff>
    </xdr:from>
    <xdr:to>
      <xdr:col>3</xdr:col>
      <xdr:colOff>904875</xdr:colOff>
      <xdr:row>19</xdr:row>
      <xdr:rowOff>50152</xdr:rowOff>
    </xdr:to>
    <xdr:cxnSp macro="">
      <xdr:nvCxnSpPr>
        <xdr:cNvPr id="58" name="直線コネクタ 57"/>
        <xdr:cNvCxnSpPr/>
      </xdr:nvCxnSpPr>
      <xdr:spPr bwMode="auto">
        <a:xfrm>
          <a:off x="3606800" y="3340942"/>
          <a:ext cx="698500" cy="1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35342</xdr:rowOff>
    </xdr:from>
    <xdr:to>
      <xdr:col>3</xdr:col>
      <xdr:colOff>206375</xdr:colOff>
      <xdr:row>19</xdr:row>
      <xdr:rowOff>35767</xdr:rowOff>
    </xdr:to>
    <xdr:cxnSp macro="">
      <xdr:nvCxnSpPr>
        <xdr:cNvPr id="61" name="直線コネクタ 60"/>
        <xdr:cNvCxnSpPr/>
      </xdr:nvCxnSpPr>
      <xdr:spPr bwMode="auto">
        <a:xfrm>
          <a:off x="2908300" y="3340517"/>
          <a:ext cx="698500" cy="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142146</xdr:rowOff>
    </xdr:from>
    <xdr:to>
      <xdr:col>5</xdr:col>
      <xdr:colOff>34925</xdr:colOff>
      <xdr:row>19</xdr:row>
      <xdr:rowOff>72296</xdr:rowOff>
    </xdr:to>
    <xdr:sp macro="" textlink="">
      <xdr:nvSpPr>
        <xdr:cNvPr id="71" name="円/楕円 70"/>
        <xdr:cNvSpPr/>
      </xdr:nvSpPr>
      <xdr:spPr bwMode="auto">
        <a:xfrm>
          <a:off x="5600700" y="32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114223</xdr:rowOff>
    </xdr:from>
    <xdr:ext cx="762000" cy="259045"/>
    <xdr:sp macro="" textlink="">
      <xdr:nvSpPr>
        <xdr:cNvPr id="72" name="人口1人当たり決算額の推移該当値テキスト130"/>
        <xdr:cNvSpPr txBox="1"/>
      </xdr:nvSpPr>
      <xdr:spPr>
        <a:xfrm>
          <a:off x="5740400" y="32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103839</xdr:rowOff>
    </xdr:from>
    <xdr:to>
      <xdr:col>4</xdr:col>
      <xdr:colOff>520700</xdr:colOff>
      <xdr:row>19</xdr:row>
      <xdr:rowOff>33989</xdr:rowOff>
    </xdr:to>
    <xdr:sp macro="" textlink="">
      <xdr:nvSpPr>
        <xdr:cNvPr id="73" name="円/楕円 72"/>
        <xdr:cNvSpPr/>
      </xdr:nvSpPr>
      <xdr:spPr bwMode="auto">
        <a:xfrm>
          <a:off x="4953000" y="323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18766</xdr:rowOff>
    </xdr:from>
    <xdr:ext cx="736600" cy="259045"/>
    <xdr:sp macro="" textlink="">
      <xdr:nvSpPr>
        <xdr:cNvPr id="74" name="テキスト ボックス 73"/>
        <xdr:cNvSpPr txBox="1"/>
      </xdr:nvSpPr>
      <xdr:spPr>
        <a:xfrm>
          <a:off x="4622800" y="332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170802</xdr:rowOff>
    </xdr:from>
    <xdr:to>
      <xdr:col>3</xdr:col>
      <xdr:colOff>955675</xdr:colOff>
      <xdr:row>19</xdr:row>
      <xdr:rowOff>100952</xdr:rowOff>
    </xdr:to>
    <xdr:sp macro="" textlink="">
      <xdr:nvSpPr>
        <xdr:cNvPr id="75" name="円/楕円 74"/>
        <xdr:cNvSpPr/>
      </xdr:nvSpPr>
      <xdr:spPr bwMode="auto">
        <a:xfrm>
          <a:off x="4254500" y="3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85729</xdr:rowOff>
    </xdr:from>
    <xdr:ext cx="762000" cy="259045"/>
    <xdr:sp macro="" textlink="">
      <xdr:nvSpPr>
        <xdr:cNvPr id="76" name="テキスト ボックス 75"/>
        <xdr:cNvSpPr txBox="1"/>
      </xdr:nvSpPr>
      <xdr:spPr>
        <a:xfrm>
          <a:off x="3924300" y="33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156417</xdr:rowOff>
    </xdr:from>
    <xdr:to>
      <xdr:col>3</xdr:col>
      <xdr:colOff>257175</xdr:colOff>
      <xdr:row>19</xdr:row>
      <xdr:rowOff>86567</xdr:rowOff>
    </xdr:to>
    <xdr:sp macro="" textlink="">
      <xdr:nvSpPr>
        <xdr:cNvPr id="77" name="円/楕円 76"/>
        <xdr:cNvSpPr/>
      </xdr:nvSpPr>
      <xdr:spPr bwMode="auto">
        <a:xfrm>
          <a:off x="3556000" y="3290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71344</xdr:rowOff>
    </xdr:from>
    <xdr:ext cx="762000" cy="259045"/>
    <xdr:sp macro="" textlink="">
      <xdr:nvSpPr>
        <xdr:cNvPr id="78" name="テキスト ボックス 77"/>
        <xdr:cNvSpPr txBox="1"/>
      </xdr:nvSpPr>
      <xdr:spPr>
        <a:xfrm>
          <a:off x="3225800" y="337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155992</xdr:rowOff>
    </xdr:from>
    <xdr:to>
      <xdr:col>2</xdr:col>
      <xdr:colOff>692150</xdr:colOff>
      <xdr:row>19</xdr:row>
      <xdr:rowOff>86142</xdr:rowOff>
    </xdr:to>
    <xdr:sp macro="" textlink="">
      <xdr:nvSpPr>
        <xdr:cNvPr id="79" name="円/楕円 78"/>
        <xdr:cNvSpPr/>
      </xdr:nvSpPr>
      <xdr:spPr bwMode="auto">
        <a:xfrm>
          <a:off x="2857500" y="328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70919</xdr:rowOff>
    </xdr:from>
    <xdr:ext cx="762000" cy="259045"/>
    <xdr:sp macro="" textlink="">
      <xdr:nvSpPr>
        <xdr:cNvPr id="80" name="テキスト ボックス 79"/>
        <xdr:cNvSpPr txBox="1"/>
      </xdr:nvSpPr>
      <xdr:spPr>
        <a:xfrm>
          <a:off x="2527300" y="33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161942</xdr:rowOff>
    </xdr:from>
    <xdr:ext cx="762000" cy="259045"/>
    <xdr:sp macro="" textlink="">
      <xdr:nvSpPr>
        <xdr:cNvPr id="109" name="人口1人当たり決算額の推移最小値テキスト445"/>
        <xdr:cNvSpPr txBox="1"/>
      </xdr:nvSpPr>
      <xdr:spPr>
        <a:xfrm>
          <a:off x="5740400" y="728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105950</xdr:rowOff>
    </xdr:from>
    <xdr:to>
      <xdr:col>4</xdr:col>
      <xdr:colOff>1117600</xdr:colOff>
      <xdr:row>37</xdr:row>
      <xdr:rowOff>151765</xdr:rowOff>
    </xdr:to>
    <xdr:cxnSp macro="">
      <xdr:nvCxnSpPr>
        <xdr:cNvPr id="113" name="直線コネクタ 112"/>
        <xdr:cNvCxnSpPr/>
      </xdr:nvCxnSpPr>
      <xdr:spPr bwMode="auto">
        <a:xfrm>
          <a:off x="5003800" y="7230650"/>
          <a:ext cx="6477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36799</xdr:rowOff>
    </xdr:from>
    <xdr:to>
      <xdr:col>4</xdr:col>
      <xdr:colOff>469900</xdr:colOff>
      <xdr:row>37</xdr:row>
      <xdr:rowOff>105950</xdr:rowOff>
    </xdr:to>
    <xdr:cxnSp macro="">
      <xdr:nvCxnSpPr>
        <xdr:cNvPr id="116" name="直線コネクタ 115"/>
        <xdr:cNvCxnSpPr/>
      </xdr:nvCxnSpPr>
      <xdr:spPr bwMode="auto">
        <a:xfrm>
          <a:off x="4305300" y="7161499"/>
          <a:ext cx="698500" cy="6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145726</xdr:rowOff>
    </xdr:from>
    <xdr:to>
      <xdr:col>3</xdr:col>
      <xdr:colOff>904875</xdr:colOff>
      <xdr:row>37</xdr:row>
      <xdr:rowOff>36799</xdr:rowOff>
    </xdr:to>
    <xdr:cxnSp macro="">
      <xdr:nvCxnSpPr>
        <xdr:cNvPr id="119" name="直線コネクタ 118"/>
        <xdr:cNvCxnSpPr/>
      </xdr:nvCxnSpPr>
      <xdr:spPr bwMode="auto">
        <a:xfrm>
          <a:off x="3606800" y="7098976"/>
          <a:ext cx="698500" cy="6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130029</xdr:rowOff>
    </xdr:from>
    <xdr:to>
      <xdr:col>3</xdr:col>
      <xdr:colOff>206375</xdr:colOff>
      <xdr:row>36</xdr:row>
      <xdr:rowOff>145726</xdr:rowOff>
    </xdr:to>
    <xdr:cxnSp macro="">
      <xdr:nvCxnSpPr>
        <xdr:cNvPr id="122" name="直線コネクタ 121"/>
        <xdr:cNvCxnSpPr/>
      </xdr:nvCxnSpPr>
      <xdr:spPr bwMode="auto">
        <a:xfrm>
          <a:off x="2908300" y="7083279"/>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100965</xdr:rowOff>
    </xdr:from>
    <xdr:to>
      <xdr:col>5</xdr:col>
      <xdr:colOff>34925</xdr:colOff>
      <xdr:row>37</xdr:row>
      <xdr:rowOff>202565</xdr:rowOff>
    </xdr:to>
    <xdr:sp macro="" textlink="">
      <xdr:nvSpPr>
        <xdr:cNvPr id="132" name="円/楕円 131"/>
        <xdr:cNvSpPr/>
      </xdr:nvSpPr>
      <xdr:spPr bwMode="auto">
        <a:xfrm>
          <a:off x="56007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9542</xdr:rowOff>
    </xdr:from>
    <xdr:ext cx="762000" cy="259045"/>
    <xdr:sp macro="" textlink="">
      <xdr:nvSpPr>
        <xdr:cNvPr id="133" name="人口1人当たり決算額の推移該当値テキスト445"/>
        <xdr:cNvSpPr txBox="1"/>
      </xdr:nvSpPr>
      <xdr:spPr>
        <a:xfrm>
          <a:off x="5740400" y="71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55150</xdr:rowOff>
    </xdr:from>
    <xdr:to>
      <xdr:col>4</xdr:col>
      <xdr:colOff>520700</xdr:colOff>
      <xdr:row>37</xdr:row>
      <xdr:rowOff>156750</xdr:rowOff>
    </xdr:to>
    <xdr:sp macro="" textlink="">
      <xdr:nvSpPr>
        <xdr:cNvPr id="134" name="円/楕円 133"/>
        <xdr:cNvSpPr/>
      </xdr:nvSpPr>
      <xdr:spPr bwMode="auto">
        <a:xfrm>
          <a:off x="4953000" y="717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141527</xdr:rowOff>
    </xdr:from>
    <xdr:ext cx="736600" cy="259045"/>
    <xdr:sp macro="" textlink="">
      <xdr:nvSpPr>
        <xdr:cNvPr id="135" name="テキスト ボックス 134"/>
        <xdr:cNvSpPr txBox="1"/>
      </xdr:nvSpPr>
      <xdr:spPr>
        <a:xfrm>
          <a:off x="4622800" y="726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157449</xdr:rowOff>
    </xdr:from>
    <xdr:to>
      <xdr:col>3</xdr:col>
      <xdr:colOff>955675</xdr:colOff>
      <xdr:row>37</xdr:row>
      <xdr:rowOff>87599</xdr:rowOff>
    </xdr:to>
    <xdr:sp macro="" textlink="">
      <xdr:nvSpPr>
        <xdr:cNvPr id="136" name="円/楕円 135"/>
        <xdr:cNvSpPr/>
      </xdr:nvSpPr>
      <xdr:spPr bwMode="auto">
        <a:xfrm>
          <a:off x="4254500" y="711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72376</xdr:rowOff>
    </xdr:from>
    <xdr:ext cx="762000" cy="259045"/>
    <xdr:sp macro="" textlink="">
      <xdr:nvSpPr>
        <xdr:cNvPr id="137" name="テキスト ボックス 136"/>
        <xdr:cNvSpPr txBox="1"/>
      </xdr:nvSpPr>
      <xdr:spPr>
        <a:xfrm>
          <a:off x="3924300" y="71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94926</xdr:rowOff>
    </xdr:from>
    <xdr:to>
      <xdr:col>3</xdr:col>
      <xdr:colOff>257175</xdr:colOff>
      <xdr:row>37</xdr:row>
      <xdr:rowOff>25076</xdr:rowOff>
    </xdr:to>
    <xdr:sp macro="" textlink="">
      <xdr:nvSpPr>
        <xdr:cNvPr id="138" name="円/楕円 137"/>
        <xdr:cNvSpPr/>
      </xdr:nvSpPr>
      <xdr:spPr bwMode="auto">
        <a:xfrm>
          <a:off x="3556000" y="704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9853</xdr:rowOff>
    </xdr:from>
    <xdr:ext cx="762000" cy="259045"/>
    <xdr:sp macro="" textlink="">
      <xdr:nvSpPr>
        <xdr:cNvPr id="139" name="テキスト ボックス 138"/>
        <xdr:cNvSpPr txBox="1"/>
      </xdr:nvSpPr>
      <xdr:spPr>
        <a:xfrm>
          <a:off x="3225800" y="713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79229</xdr:rowOff>
    </xdr:from>
    <xdr:to>
      <xdr:col>2</xdr:col>
      <xdr:colOff>692150</xdr:colOff>
      <xdr:row>37</xdr:row>
      <xdr:rowOff>9379</xdr:rowOff>
    </xdr:to>
    <xdr:sp macro="" textlink="">
      <xdr:nvSpPr>
        <xdr:cNvPr id="140" name="円/楕円 139"/>
        <xdr:cNvSpPr/>
      </xdr:nvSpPr>
      <xdr:spPr bwMode="auto">
        <a:xfrm>
          <a:off x="2857500" y="703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165606</xdr:rowOff>
    </xdr:from>
    <xdr:ext cx="762000" cy="259045"/>
    <xdr:sp macro="" textlink="">
      <xdr:nvSpPr>
        <xdr:cNvPr id="141" name="テキスト ボックス 140"/>
        <xdr:cNvSpPr txBox="1"/>
      </xdr:nvSpPr>
      <xdr:spPr>
        <a:xfrm>
          <a:off x="2527300" y="711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21334</xdr:rowOff>
    </xdr:from>
    <xdr:to>
      <xdr:col>6</xdr:col>
      <xdr:colOff>511175</xdr:colOff>
      <xdr:row>38</xdr:row>
      <xdr:rowOff>26510</xdr:rowOff>
    </xdr:to>
    <xdr:cxnSp macro="">
      <xdr:nvCxnSpPr>
        <xdr:cNvPr id="63" name="直線コネクタ 62"/>
        <xdr:cNvCxnSpPr/>
      </xdr:nvCxnSpPr>
      <xdr:spPr>
        <a:xfrm>
          <a:off x="3797300" y="6536434"/>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21334</xdr:rowOff>
    </xdr:from>
    <xdr:to>
      <xdr:col>5</xdr:col>
      <xdr:colOff>358775</xdr:colOff>
      <xdr:row>38</xdr:row>
      <xdr:rowOff>73227</xdr:rowOff>
    </xdr:to>
    <xdr:cxnSp macro="">
      <xdr:nvCxnSpPr>
        <xdr:cNvPr id="66" name="直線コネクタ 65"/>
        <xdr:cNvCxnSpPr/>
      </xdr:nvCxnSpPr>
      <xdr:spPr>
        <a:xfrm flipV="1">
          <a:off x="2908300" y="6536434"/>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73227</xdr:rowOff>
    </xdr:from>
    <xdr:to>
      <xdr:col>4</xdr:col>
      <xdr:colOff>155575</xdr:colOff>
      <xdr:row>38</xdr:row>
      <xdr:rowOff>75921</xdr:rowOff>
    </xdr:to>
    <xdr:cxnSp macro="">
      <xdr:nvCxnSpPr>
        <xdr:cNvPr id="69" name="直線コネクタ 68"/>
        <xdr:cNvCxnSpPr/>
      </xdr:nvCxnSpPr>
      <xdr:spPr>
        <a:xfrm flipV="1">
          <a:off x="2019300" y="6588327"/>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54040</xdr:rowOff>
    </xdr:from>
    <xdr:to>
      <xdr:col>2</xdr:col>
      <xdr:colOff>638175</xdr:colOff>
      <xdr:row>38</xdr:row>
      <xdr:rowOff>75921</xdr:rowOff>
    </xdr:to>
    <xdr:cxnSp macro="">
      <xdr:nvCxnSpPr>
        <xdr:cNvPr id="72" name="直線コネクタ 71"/>
        <xdr:cNvCxnSpPr/>
      </xdr:nvCxnSpPr>
      <xdr:spPr>
        <a:xfrm>
          <a:off x="1130300" y="656914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147160</xdr:rowOff>
    </xdr:from>
    <xdr:to>
      <xdr:col>6</xdr:col>
      <xdr:colOff>561975</xdr:colOff>
      <xdr:row>38</xdr:row>
      <xdr:rowOff>77310</xdr:rowOff>
    </xdr:to>
    <xdr:sp macro="" textlink="">
      <xdr:nvSpPr>
        <xdr:cNvPr id="82" name="円/楕円 81"/>
        <xdr:cNvSpPr/>
      </xdr:nvSpPr>
      <xdr:spPr>
        <a:xfrm>
          <a:off x="4584700" y="64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125587</xdr:rowOff>
    </xdr:from>
    <xdr:ext cx="534377" cy="259045"/>
    <xdr:sp macro="" textlink="">
      <xdr:nvSpPr>
        <xdr:cNvPr id="83" name="人件費該当値テキスト"/>
        <xdr:cNvSpPr txBox="1"/>
      </xdr:nvSpPr>
      <xdr:spPr>
        <a:xfrm>
          <a:off x="4686300" y="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141984</xdr:rowOff>
    </xdr:from>
    <xdr:to>
      <xdr:col>5</xdr:col>
      <xdr:colOff>409575</xdr:colOff>
      <xdr:row>38</xdr:row>
      <xdr:rowOff>72134</xdr:rowOff>
    </xdr:to>
    <xdr:sp macro="" textlink="">
      <xdr:nvSpPr>
        <xdr:cNvPr id="84" name="円/楕円 83"/>
        <xdr:cNvSpPr/>
      </xdr:nvSpPr>
      <xdr:spPr>
        <a:xfrm>
          <a:off x="3746500" y="64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63261</xdr:rowOff>
    </xdr:from>
    <xdr:ext cx="534377" cy="259045"/>
    <xdr:sp macro="" textlink="">
      <xdr:nvSpPr>
        <xdr:cNvPr id="85" name="テキスト ボックス 84"/>
        <xdr:cNvSpPr txBox="1"/>
      </xdr:nvSpPr>
      <xdr:spPr>
        <a:xfrm>
          <a:off x="3530111" y="65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22427</xdr:rowOff>
    </xdr:from>
    <xdr:to>
      <xdr:col>4</xdr:col>
      <xdr:colOff>206375</xdr:colOff>
      <xdr:row>38</xdr:row>
      <xdr:rowOff>124027</xdr:rowOff>
    </xdr:to>
    <xdr:sp macro="" textlink="">
      <xdr:nvSpPr>
        <xdr:cNvPr id="86" name="円/楕円 85"/>
        <xdr:cNvSpPr/>
      </xdr:nvSpPr>
      <xdr:spPr>
        <a:xfrm>
          <a:off x="2857500" y="6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115154</xdr:rowOff>
    </xdr:from>
    <xdr:ext cx="534377" cy="259045"/>
    <xdr:sp macro="" textlink="">
      <xdr:nvSpPr>
        <xdr:cNvPr id="87" name="テキスト ボックス 86"/>
        <xdr:cNvSpPr txBox="1"/>
      </xdr:nvSpPr>
      <xdr:spPr>
        <a:xfrm>
          <a:off x="2641111" y="66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25121</xdr:rowOff>
    </xdr:from>
    <xdr:to>
      <xdr:col>3</xdr:col>
      <xdr:colOff>3175</xdr:colOff>
      <xdr:row>38</xdr:row>
      <xdr:rowOff>126721</xdr:rowOff>
    </xdr:to>
    <xdr:sp macro="" textlink="">
      <xdr:nvSpPr>
        <xdr:cNvPr id="88" name="円/楕円 87"/>
        <xdr:cNvSpPr/>
      </xdr:nvSpPr>
      <xdr:spPr>
        <a:xfrm>
          <a:off x="1968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117848</xdr:rowOff>
    </xdr:from>
    <xdr:ext cx="534377" cy="259045"/>
    <xdr:sp macro="" textlink="">
      <xdr:nvSpPr>
        <xdr:cNvPr id="89" name="テキスト ボックス 88"/>
        <xdr:cNvSpPr txBox="1"/>
      </xdr:nvSpPr>
      <xdr:spPr>
        <a:xfrm>
          <a:off x="1752111" y="66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3240</xdr:rowOff>
    </xdr:from>
    <xdr:to>
      <xdr:col>1</xdr:col>
      <xdr:colOff>485775</xdr:colOff>
      <xdr:row>38</xdr:row>
      <xdr:rowOff>104840</xdr:rowOff>
    </xdr:to>
    <xdr:sp macro="" textlink="">
      <xdr:nvSpPr>
        <xdr:cNvPr id="90" name="円/楕円 89"/>
        <xdr:cNvSpPr/>
      </xdr:nvSpPr>
      <xdr:spPr>
        <a:xfrm>
          <a:off x="1079500" y="65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95967</xdr:rowOff>
    </xdr:from>
    <xdr:ext cx="534377" cy="259045"/>
    <xdr:sp macro="" textlink="">
      <xdr:nvSpPr>
        <xdr:cNvPr id="91" name="テキスト ボックス 90"/>
        <xdr:cNvSpPr txBox="1"/>
      </xdr:nvSpPr>
      <xdr:spPr>
        <a:xfrm>
          <a:off x="863111" y="66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80698</xdr:rowOff>
    </xdr:from>
    <xdr:to>
      <xdr:col>6</xdr:col>
      <xdr:colOff>511175</xdr:colOff>
      <xdr:row>58</xdr:row>
      <xdr:rowOff>30498</xdr:rowOff>
    </xdr:to>
    <xdr:cxnSp macro="">
      <xdr:nvCxnSpPr>
        <xdr:cNvPr id="121" name="直線コネクタ 120"/>
        <xdr:cNvCxnSpPr/>
      </xdr:nvCxnSpPr>
      <xdr:spPr>
        <a:xfrm>
          <a:off x="3797300" y="9853348"/>
          <a:ext cx="8382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80698</xdr:rowOff>
    </xdr:from>
    <xdr:to>
      <xdr:col>5</xdr:col>
      <xdr:colOff>358775</xdr:colOff>
      <xdr:row>57</xdr:row>
      <xdr:rowOff>124925</xdr:rowOff>
    </xdr:to>
    <xdr:cxnSp macro="">
      <xdr:nvCxnSpPr>
        <xdr:cNvPr id="124" name="直線コネクタ 123"/>
        <xdr:cNvCxnSpPr/>
      </xdr:nvCxnSpPr>
      <xdr:spPr>
        <a:xfrm flipV="1">
          <a:off x="2908300" y="9853348"/>
          <a:ext cx="889000" cy="4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124925</xdr:rowOff>
    </xdr:from>
    <xdr:to>
      <xdr:col>4</xdr:col>
      <xdr:colOff>155575</xdr:colOff>
      <xdr:row>57</xdr:row>
      <xdr:rowOff>131142</xdr:rowOff>
    </xdr:to>
    <xdr:cxnSp macro="">
      <xdr:nvCxnSpPr>
        <xdr:cNvPr id="127" name="直線コネクタ 126"/>
        <xdr:cNvCxnSpPr/>
      </xdr:nvCxnSpPr>
      <xdr:spPr>
        <a:xfrm flipV="1">
          <a:off x="2019300" y="989757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131142</xdr:rowOff>
    </xdr:from>
    <xdr:to>
      <xdr:col>2</xdr:col>
      <xdr:colOff>638175</xdr:colOff>
      <xdr:row>57</xdr:row>
      <xdr:rowOff>155191</xdr:rowOff>
    </xdr:to>
    <xdr:cxnSp macro="">
      <xdr:nvCxnSpPr>
        <xdr:cNvPr id="130" name="直線コネクタ 129"/>
        <xdr:cNvCxnSpPr/>
      </xdr:nvCxnSpPr>
      <xdr:spPr>
        <a:xfrm flipV="1">
          <a:off x="1130300" y="9903792"/>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151148</xdr:rowOff>
    </xdr:from>
    <xdr:to>
      <xdr:col>6</xdr:col>
      <xdr:colOff>561975</xdr:colOff>
      <xdr:row>58</xdr:row>
      <xdr:rowOff>81298</xdr:rowOff>
    </xdr:to>
    <xdr:sp macro="" textlink="">
      <xdr:nvSpPr>
        <xdr:cNvPr id="140" name="円/楕円 139"/>
        <xdr:cNvSpPr/>
      </xdr:nvSpPr>
      <xdr:spPr>
        <a:xfrm>
          <a:off x="4584700" y="99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129575</xdr:rowOff>
    </xdr:from>
    <xdr:ext cx="534377" cy="259045"/>
    <xdr:sp macro="" textlink="">
      <xdr:nvSpPr>
        <xdr:cNvPr id="141" name="物件費該当値テキスト"/>
        <xdr:cNvSpPr txBox="1"/>
      </xdr:nvSpPr>
      <xdr:spPr>
        <a:xfrm>
          <a:off x="4686300" y="99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29898</xdr:rowOff>
    </xdr:from>
    <xdr:to>
      <xdr:col>5</xdr:col>
      <xdr:colOff>409575</xdr:colOff>
      <xdr:row>57</xdr:row>
      <xdr:rowOff>131498</xdr:rowOff>
    </xdr:to>
    <xdr:sp macro="" textlink="">
      <xdr:nvSpPr>
        <xdr:cNvPr id="142" name="円/楕円 141"/>
        <xdr:cNvSpPr/>
      </xdr:nvSpPr>
      <xdr:spPr>
        <a:xfrm>
          <a:off x="3746500" y="98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148025</xdr:rowOff>
    </xdr:from>
    <xdr:ext cx="534377" cy="259045"/>
    <xdr:sp macro="" textlink="">
      <xdr:nvSpPr>
        <xdr:cNvPr id="143" name="テキスト ボックス 142"/>
        <xdr:cNvSpPr txBox="1"/>
      </xdr:nvSpPr>
      <xdr:spPr>
        <a:xfrm>
          <a:off x="3530111" y="95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74125</xdr:rowOff>
    </xdr:from>
    <xdr:to>
      <xdr:col>4</xdr:col>
      <xdr:colOff>206375</xdr:colOff>
      <xdr:row>58</xdr:row>
      <xdr:rowOff>4275</xdr:rowOff>
    </xdr:to>
    <xdr:sp macro="" textlink="">
      <xdr:nvSpPr>
        <xdr:cNvPr id="144" name="円/楕円 143"/>
        <xdr:cNvSpPr/>
      </xdr:nvSpPr>
      <xdr:spPr>
        <a:xfrm>
          <a:off x="2857500" y="98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20802</xdr:rowOff>
    </xdr:from>
    <xdr:ext cx="534377" cy="259045"/>
    <xdr:sp macro="" textlink="">
      <xdr:nvSpPr>
        <xdr:cNvPr id="145" name="テキスト ボックス 144"/>
        <xdr:cNvSpPr txBox="1"/>
      </xdr:nvSpPr>
      <xdr:spPr>
        <a:xfrm>
          <a:off x="2641111" y="96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80342</xdr:rowOff>
    </xdr:from>
    <xdr:to>
      <xdr:col>3</xdr:col>
      <xdr:colOff>3175</xdr:colOff>
      <xdr:row>58</xdr:row>
      <xdr:rowOff>10492</xdr:rowOff>
    </xdr:to>
    <xdr:sp macro="" textlink="">
      <xdr:nvSpPr>
        <xdr:cNvPr id="146" name="円/楕円 145"/>
        <xdr:cNvSpPr/>
      </xdr:nvSpPr>
      <xdr:spPr>
        <a:xfrm>
          <a:off x="1968500" y="98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27019</xdr:rowOff>
    </xdr:from>
    <xdr:ext cx="534377" cy="259045"/>
    <xdr:sp macro="" textlink="">
      <xdr:nvSpPr>
        <xdr:cNvPr id="147" name="テキスト ボックス 146"/>
        <xdr:cNvSpPr txBox="1"/>
      </xdr:nvSpPr>
      <xdr:spPr>
        <a:xfrm>
          <a:off x="1752111" y="96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104391</xdr:rowOff>
    </xdr:from>
    <xdr:to>
      <xdr:col>1</xdr:col>
      <xdr:colOff>485775</xdr:colOff>
      <xdr:row>58</xdr:row>
      <xdr:rowOff>34541</xdr:rowOff>
    </xdr:to>
    <xdr:sp macro="" textlink="">
      <xdr:nvSpPr>
        <xdr:cNvPr id="148" name="円/楕円 147"/>
        <xdr:cNvSpPr/>
      </xdr:nvSpPr>
      <xdr:spPr>
        <a:xfrm>
          <a:off x="1079500" y="98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51068</xdr:rowOff>
    </xdr:from>
    <xdr:ext cx="534377" cy="259045"/>
    <xdr:sp macro="" textlink="">
      <xdr:nvSpPr>
        <xdr:cNvPr id="149" name="テキスト ボックス 148"/>
        <xdr:cNvSpPr txBox="1"/>
      </xdr:nvSpPr>
      <xdr:spPr>
        <a:xfrm>
          <a:off x="863111" y="96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101561</xdr:rowOff>
    </xdr:from>
    <xdr:to>
      <xdr:col>6</xdr:col>
      <xdr:colOff>511175</xdr:colOff>
      <xdr:row>78</xdr:row>
      <xdr:rowOff>105105</xdr:rowOff>
    </xdr:to>
    <xdr:cxnSp macro="">
      <xdr:nvCxnSpPr>
        <xdr:cNvPr id="178" name="直線コネクタ 177"/>
        <xdr:cNvCxnSpPr/>
      </xdr:nvCxnSpPr>
      <xdr:spPr>
        <a:xfrm>
          <a:off x="3797300" y="13474661"/>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94932</xdr:rowOff>
    </xdr:from>
    <xdr:to>
      <xdr:col>5</xdr:col>
      <xdr:colOff>358775</xdr:colOff>
      <xdr:row>78</xdr:row>
      <xdr:rowOff>101561</xdr:rowOff>
    </xdr:to>
    <xdr:cxnSp macro="">
      <xdr:nvCxnSpPr>
        <xdr:cNvPr id="181" name="直線コネクタ 180"/>
        <xdr:cNvCxnSpPr/>
      </xdr:nvCxnSpPr>
      <xdr:spPr>
        <a:xfrm>
          <a:off x="2908300" y="1346803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94932</xdr:rowOff>
    </xdr:from>
    <xdr:to>
      <xdr:col>4</xdr:col>
      <xdr:colOff>155575</xdr:colOff>
      <xdr:row>78</xdr:row>
      <xdr:rowOff>117908</xdr:rowOff>
    </xdr:to>
    <xdr:cxnSp macro="">
      <xdr:nvCxnSpPr>
        <xdr:cNvPr id="184" name="直線コネクタ 183"/>
        <xdr:cNvCxnSpPr/>
      </xdr:nvCxnSpPr>
      <xdr:spPr>
        <a:xfrm flipV="1">
          <a:off x="2019300" y="13468032"/>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117908</xdr:rowOff>
    </xdr:from>
    <xdr:to>
      <xdr:col>2</xdr:col>
      <xdr:colOff>638175</xdr:colOff>
      <xdr:row>78</xdr:row>
      <xdr:rowOff>126670</xdr:rowOff>
    </xdr:to>
    <xdr:cxnSp macro="">
      <xdr:nvCxnSpPr>
        <xdr:cNvPr id="187" name="直線コネクタ 186"/>
        <xdr:cNvCxnSpPr/>
      </xdr:nvCxnSpPr>
      <xdr:spPr>
        <a:xfrm flipV="1">
          <a:off x="1130300" y="1349100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54305</xdr:rowOff>
    </xdr:from>
    <xdr:to>
      <xdr:col>6</xdr:col>
      <xdr:colOff>561975</xdr:colOff>
      <xdr:row>78</xdr:row>
      <xdr:rowOff>155905</xdr:rowOff>
    </xdr:to>
    <xdr:sp macro="" textlink="">
      <xdr:nvSpPr>
        <xdr:cNvPr id="197" name="円/楕円 196"/>
        <xdr:cNvSpPr/>
      </xdr:nvSpPr>
      <xdr:spPr>
        <a:xfrm>
          <a:off x="45847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140682</xdr:rowOff>
    </xdr:from>
    <xdr:ext cx="469744" cy="259045"/>
    <xdr:sp macro="" textlink="">
      <xdr:nvSpPr>
        <xdr:cNvPr id="198" name="維持補修費該当値テキスト"/>
        <xdr:cNvSpPr txBox="1"/>
      </xdr:nvSpPr>
      <xdr:spPr>
        <a:xfrm>
          <a:off x="4686300" y="133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50761</xdr:rowOff>
    </xdr:from>
    <xdr:to>
      <xdr:col>5</xdr:col>
      <xdr:colOff>409575</xdr:colOff>
      <xdr:row>78</xdr:row>
      <xdr:rowOff>152361</xdr:rowOff>
    </xdr:to>
    <xdr:sp macro="" textlink="">
      <xdr:nvSpPr>
        <xdr:cNvPr id="199" name="円/楕円 198"/>
        <xdr:cNvSpPr/>
      </xdr:nvSpPr>
      <xdr:spPr>
        <a:xfrm>
          <a:off x="3746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143488</xdr:rowOff>
    </xdr:from>
    <xdr:ext cx="469744" cy="259045"/>
    <xdr:sp macro="" textlink="">
      <xdr:nvSpPr>
        <xdr:cNvPr id="200" name="テキスト ボックス 199"/>
        <xdr:cNvSpPr txBox="1"/>
      </xdr:nvSpPr>
      <xdr:spPr>
        <a:xfrm>
          <a:off x="3562427"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44132</xdr:rowOff>
    </xdr:from>
    <xdr:to>
      <xdr:col>4</xdr:col>
      <xdr:colOff>206375</xdr:colOff>
      <xdr:row>78</xdr:row>
      <xdr:rowOff>145732</xdr:rowOff>
    </xdr:to>
    <xdr:sp macro="" textlink="">
      <xdr:nvSpPr>
        <xdr:cNvPr id="201" name="円/楕円 200"/>
        <xdr:cNvSpPr/>
      </xdr:nvSpPr>
      <xdr:spPr>
        <a:xfrm>
          <a:off x="2857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136859</xdr:rowOff>
    </xdr:from>
    <xdr:ext cx="469744" cy="259045"/>
    <xdr:sp macro="" textlink="">
      <xdr:nvSpPr>
        <xdr:cNvPr id="202" name="テキスト ボックス 201"/>
        <xdr:cNvSpPr txBox="1"/>
      </xdr:nvSpPr>
      <xdr:spPr>
        <a:xfrm>
          <a:off x="2673427"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67108</xdr:rowOff>
    </xdr:from>
    <xdr:to>
      <xdr:col>3</xdr:col>
      <xdr:colOff>3175</xdr:colOff>
      <xdr:row>78</xdr:row>
      <xdr:rowOff>168708</xdr:rowOff>
    </xdr:to>
    <xdr:sp macro="" textlink="">
      <xdr:nvSpPr>
        <xdr:cNvPr id="203" name="円/楕円 202"/>
        <xdr:cNvSpPr/>
      </xdr:nvSpPr>
      <xdr:spPr>
        <a:xfrm>
          <a:off x="1968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159835</xdr:rowOff>
    </xdr:from>
    <xdr:ext cx="469744" cy="259045"/>
    <xdr:sp macro="" textlink="">
      <xdr:nvSpPr>
        <xdr:cNvPr id="204" name="テキスト ボックス 203"/>
        <xdr:cNvSpPr txBox="1"/>
      </xdr:nvSpPr>
      <xdr:spPr>
        <a:xfrm>
          <a:off x="1784427"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75870</xdr:rowOff>
    </xdr:from>
    <xdr:to>
      <xdr:col>1</xdr:col>
      <xdr:colOff>485775</xdr:colOff>
      <xdr:row>79</xdr:row>
      <xdr:rowOff>6020</xdr:rowOff>
    </xdr:to>
    <xdr:sp macro="" textlink="">
      <xdr:nvSpPr>
        <xdr:cNvPr id="205" name="円/楕円 204"/>
        <xdr:cNvSpPr/>
      </xdr:nvSpPr>
      <xdr:spPr>
        <a:xfrm>
          <a:off x="1079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168597</xdr:rowOff>
    </xdr:from>
    <xdr:ext cx="469744" cy="259045"/>
    <xdr:sp macro="" textlink="">
      <xdr:nvSpPr>
        <xdr:cNvPr id="206" name="テキスト ボックス 205"/>
        <xdr:cNvSpPr txBox="1"/>
      </xdr:nvSpPr>
      <xdr:spPr>
        <a:xfrm>
          <a:off x="895427"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85147</xdr:rowOff>
    </xdr:from>
    <xdr:to>
      <xdr:col>6</xdr:col>
      <xdr:colOff>511175</xdr:colOff>
      <xdr:row>96</xdr:row>
      <xdr:rowOff>121918</xdr:rowOff>
    </xdr:to>
    <xdr:cxnSp macro="">
      <xdr:nvCxnSpPr>
        <xdr:cNvPr id="238" name="直線コネクタ 237"/>
        <xdr:cNvCxnSpPr/>
      </xdr:nvCxnSpPr>
      <xdr:spPr>
        <a:xfrm flipV="1">
          <a:off x="3797300" y="16201447"/>
          <a:ext cx="838200" cy="37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121200</xdr:rowOff>
    </xdr:from>
    <xdr:to>
      <xdr:col>5</xdr:col>
      <xdr:colOff>358775</xdr:colOff>
      <xdr:row>96</xdr:row>
      <xdr:rowOff>121918</xdr:rowOff>
    </xdr:to>
    <xdr:cxnSp macro="">
      <xdr:nvCxnSpPr>
        <xdr:cNvPr id="241" name="直線コネクタ 240"/>
        <xdr:cNvCxnSpPr/>
      </xdr:nvCxnSpPr>
      <xdr:spPr>
        <a:xfrm>
          <a:off x="2908300" y="1658040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121200</xdr:rowOff>
    </xdr:from>
    <xdr:to>
      <xdr:col>4</xdr:col>
      <xdr:colOff>155575</xdr:colOff>
      <xdr:row>97</xdr:row>
      <xdr:rowOff>31474</xdr:rowOff>
    </xdr:to>
    <xdr:cxnSp macro="">
      <xdr:nvCxnSpPr>
        <xdr:cNvPr id="244" name="直線コネクタ 243"/>
        <xdr:cNvCxnSpPr/>
      </xdr:nvCxnSpPr>
      <xdr:spPr>
        <a:xfrm flipV="1">
          <a:off x="2019300" y="16580400"/>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31474</xdr:rowOff>
    </xdr:from>
    <xdr:to>
      <xdr:col>2</xdr:col>
      <xdr:colOff>638175</xdr:colOff>
      <xdr:row>97</xdr:row>
      <xdr:rowOff>82665</xdr:rowOff>
    </xdr:to>
    <xdr:cxnSp macro="">
      <xdr:nvCxnSpPr>
        <xdr:cNvPr id="247" name="直線コネクタ 246"/>
        <xdr:cNvCxnSpPr/>
      </xdr:nvCxnSpPr>
      <xdr:spPr>
        <a:xfrm flipV="1">
          <a:off x="1130300" y="16662124"/>
          <a:ext cx="889000" cy="5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34347</xdr:rowOff>
    </xdr:from>
    <xdr:to>
      <xdr:col>6</xdr:col>
      <xdr:colOff>561975</xdr:colOff>
      <xdr:row>94</xdr:row>
      <xdr:rowOff>135947</xdr:rowOff>
    </xdr:to>
    <xdr:sp macro="" textlink="">
      <xdr:nvSpPr>
        <xdr:cNvPr id="257" name="円/楕円 256"/>
        <xdr:cNvSpPr/>
      </xdr:nvSpPr>
      <xdr:spPr>
        <a:xfrm>
          <a:off x="4584700" y="16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57224</xdr:rowOff>
    </xdr:from>
    <xdr:ext cx="534377" cy="259045"/>
    <xdr:sp macro="" textlink="">
      <xdr:nvSpPr>
        <xdr:cNvPr id="258" name="扶助費該当値テキスト"/>
        <xdr:cNvSpPr txBox="1"/>
      </xdr:nvSpPr>
      <xdr:spPr>
        <a:xfrm>
          <a:off x="4686300" y="160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71118</xdr:rowOff>
    </xdr:from>
    <xdr:to>
      <xdr:col>5</xdr:col>
      <xdr:colOff>409575</xdr:colOff>
      <xdr:row>97</xdr:row>
      <xdr:rowOff>1268</xdr:rowOff>
    </xdr:to>
    <xdr:sp macro="" textlink="">
      <xdr:nvSpPr>
        <xdr:cNvPr id="259" name="円/楕円 258"/>
        <xdr:cNvSpPr/>
      </xdr:nvSpPr>
      <xdr:spPr>
        <a:xfrm>
          <a:off x="3746500" y="16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163845</xdr:rowOff>
    </xdr:from>
    <xdr:ext cx="534377" cy="259045"/>
    <xdr:sp macro="" textlink="">
      <xdr:nvSpPr>
        <xdr:cNvPr id="260" name="テキスト ボックス 259"/>
        <xdr:cNvSpPr txBox="1"/>
      </xdr:nvSpPr>
      <xdr:spPr>
        <a:xfrm>
          <a:off x="3530111"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70400</xdr:rowOff>
    </xdr:from>
    <xdr:to>
      <xdr:col>4</xdr:col>
      <xdr:colOff>206375</xdr:colOff>
      <xdr:row>97</xdr:row>
      <xdr:rowOff>550</xdr:rowOff>
    </xdr:to>
    <xdr:sp macro="" textlink="">
      <xdr:nvSpPr>
        <xdr:cNvPr id="261" name="円/楕円 260"/>
        <xdr:cNvSpPr/>
      </xdr:nvSpPr>
      <xdr:spPr>
        <a:xfrm>
          <a:off x="2857500" y="16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163127</xdr:rowOff>
    </xdr:from>
    <xdr:ext cx="534377" cy="259045"/>
    <xdr:sp macro="" textlink="">
      <xdr:nvSpPr>
        <xdr:cNvPr id="262" name="テキスト ボックス 261"/>
        <xdr:cNvSpPr txBox="1"/>
      </xdr:nvSpPr>
      <xdr:spPr>
        <a:xfrm>
          <a:off x="2641111" y="16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152124</xdr:rowOff>
    </xdr:from>
    <xdr:to>
      <xdr:col>3</xdr:col>
      <xdr:colOff>3175</xdr:colOff>
      <xdr:row>97</xdr:row>
      <xdr:rowOff>82274</xdr:rowOff>
    </xdr:to>
    <xdr:sp macro="" textlink="">
      <xdr:nvSpPr>
        <xdr:cNvPr id="263" name="円/楕円 262"/>
        <xdr:cNvSpPr/>
      </xdr:nvSpPr>
      <xdr:spPr>
        <a:xfrm>
          <a:off x="1968500" y="166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73401</xdr:rowOff>
    </xdr:from>
    <xdr:ext cx="534377" cy="259045"/>
    <xdr:sp macro="" textlink="">
      <xdr:nvSpPr>
        <xdr:cNvPr id="264" name="テキスト ボックス 263"/>
        <xdr:cNvSpPr txBox="1"/>
      </xdr:nvSpPr>
      <xdr:spPr>
        <a:xfrm>
          <a:off x="1752111" y="167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31865</xdr:rowOff>
    </xdr:from>
    <xdr:to>
      <xdr:col>1</xdr:col>
      <xdr:colOff>485775</xdr:colOff>
      <xdr:row>97</xdr:row>
      <xdr:rowOff>133465</xdr:rowOff>
    </xdr:to>
    <xdr:sp macro="" textlink="">
      <xdr:nvSpPr>
        <xdr:cNvPr id="265" name="円/楕円 264"/>
        <xdr:cNvSpPr/>
      </xdr:nvSpPr>
      <xdr:spPr>
        <a:xfrm>
          <a:off x="1079500" y="166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124592</xdr:rowOff>
    </xdr:from>
    <xdr:ext cx="534377" cy="259045"/>
    <xdr:sp macro="" textlink="">
      <xdr:nvSpPr>
        <xdr:cNvPr id="266" name="テキスト ボックス 265"/>
        <xdr:cNvSpPr txBox="1"/>
      </xdr:nvSpPr>
      <xdr:spPr>
        <a:xfrm>
          <a:off x="863111" y="167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116982</xdr:rowOff>
    </xdr:from>
    <xdr:to>
      <xdr:col>15</xdr:col>
      <xdr:colOff>180975</xdr:colOff>
      <xdr:row>37</xdr:row>
      <xdr:rowOff>122272</xdr:rowOff>
    </xdr:to>
    <xdr:cxnSp macro="">
      <xdr:nvCxnSpPr>
        <xdr:cNvPr id="297" name="直線コネクタ 296"/>
        <xdr:cNvCxnSpPr/>
      </xdr:nvCxnSpPr>
      <xdr:spPr>
        <a:xfrm>
          <a:off x="9639300" y="6460632"/>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116982</xdr:rowOff>
    </xdr:from>
    <xdr:to>
      <xdr:col>14</xdr:col>
      <xdr:colOff>28575</xdr:colOff>
      <xdr:row>37</xdr:row>
      <xdr:rowOff>140800</xdr:rowOff>
    </xdr:to>
    <xdr:cxnSp macro="">
      <xdr:nvCxnSpPr>
        <xdr:cNvPr id="300" name="直線コネクタ 299"/>
        <xdr:cNvCxnSpPr/>
      </xdr:nvCxnSpPr>
      <xdr:spPr>
        <a:xfrm flipV="1">
          <a:off x="8750300" y="6460632"/>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140800</xdr:rowOff>
    </xdr:from>
    <xdr:to>
      <xdr:col>12</xdr:col>
      <xdr:colOff>511175</xdr:colOff>
      <xdr:row>38</xdr:row>
      <xdr:rowOff>1571</xdr:rowOff>
    </xdr:to>
    <xdr:cxnSp macro="">
      <xdr:nvCxnSpPr>
        <xdr:cNvPr id="303" name="直線コネクタ 302"/>
        <xdr:cNvCxnSpPr/>
      </xdr:nvCxnSpPr>
      <xdr:spPr>
        <a:xfrm flipV="1">
          <a:off x="7861300" y="6484450"/>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166860</xdr:rowOff>
    </xdr:from>
    <xdr:to>
      <xdr:col>11</xdr:col>
      <xdr:colOff>307975</xdr:colOff>
      <xdr:row>38</xdr:row>
      <xdr:rowOff>1571</xdr:rowOff>
    </xdr:to>
    <xdr:cxnSp macro="">
      <xdr:nvCxnSpPr>
        <xdr:cNvPr id="306" name="直線コネクタ 305"/>
        <xdr:cNvCxnSpPr/>
      </xdr:nvCxnSpPr>
      <xdr:spPr>
        <a:xfrm>
          <a:off x="6972300" y="6510510"/>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71472</xdr:rowOff>
    </xdr:from>
    <xdr:to>
      <xdr:col>15</xdr:col>
      <xdr:colOff>231775</xdr:colOff>
      <xdr:row>38</xdr:row>
      <xdr:rowOff>1622</xdr:rowOff>
    </xdr:to>
    <xdr:sp macro="" textlink="">
      <xdr:nvSpPr>
        <xdr:cNvPr id="316" name="円/楕円 315"/>
        <xdr:cNvSpPr/>
      </xdr:nvSpPr>
      <xdr:spPr>
        <a:xfrm>
          <a:off x="10426700" y="64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49899</xdr:rowOff>
    </xdr:from>
    <xdr:ext cx="534377" cy="259045"/>
    <xdr:sp macro="" textlink="">
      <xdr:nvSpPr>
        <xdr:cNvPr id="317" name="補助費等該当値テキスト"/>
        <xdr:cNvSpPr txBox="1"/>
      </xdr:nvSpPr>
      <xdr:spPr>
        <a:xfrm>
          <a:off x="10528300" y="6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66182</xdr:rowOff>
    </xdr:from>
    <xdr:to>
      <xdr:col>14</xdr:col>
      <xdr:colOff>79375</xdr:colOff>
      <xdr:row>37</xdr:row>
      <xdr:rowOff>167782</xdr:rowOff>
    </xdr:to>
    <xdr:sp macro="" textlink="">
      <xdr:nvSpPr>
        <xdr:cNvPr id="318" name="円/楕円 317"/>
        <xdr:cNvSpPr/>
      </xdr:nvSpPr>
      <xdr:spPr>
        <a:xfrm>
          <a:off x="9588500" y="64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158908</xdr:rowOff>
    </xdr:from>
    <xdr:ext cx="534377" cy="259045"/>
    <xdr:sp macro="" textlink="">
      <xdr:nvSpPr>
        <xdr:cNvPr id="319" name="テキスト ボックス 318"/>
        <xdr:cNvSpPr txBox="1"/>
      </xdr:nvSpPr>
      <xdr:spPr>
        <a:xfrm>
          <a:off x="9372111" y="65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90000</xdr:rowOff>
    </xdr:from>
    <xdr:to>
      <xdr:col>12</xdr:col>
      <xdr:colOff>561975</xdr:colOff>
      <xdr:row>38</xdr:row>
      <xdr:rowOff>20149</xdr:rowOff>
    </xdr:to>
    <xdr:sp macro="" textlink="">
      <xdr:nvSpPr>
        <xdr:cNvPr id="320" name="円/楕円 319"/>
        <xdr:cNvSpPr/>
      </xdr:nvSpPr>
      <xdr:spPr>
        <a:xfrm>
          <a:off x="8699500" y="6433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11276</xdr:rowOff>
    </xdr:from>
    <xdr:ext cx="534377" cy="259045"/>
    <xdr:sp macro="" textlink="">
      <xdr:nvSpPr>
        <xdr:cNvPr id="321" name="テキスト ボックス 320"/>
        <xdr:cNvSpPr txBox="1"/>
      </xdr:nvSpPr>
      <xdr:spPr>
        <a:xfrm>
          <a:off x="8483111" y="65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122221</xdr:rowOff>
    </xdr:from>
    <xdr:to>
      <xdr:col>11</xdr:col>
      <xdr:colOff>358775</xdr:colOff>
      <xdr:row>38</xdr:row>
      <xdr:rowOff>52371</xdr:rowOff>
    </xdr:to>
    <xdr:sp macro="" textlink="">
      <xdr:nvSpPr>
        <xdr:cNvPr id="322" name="円/楕円 321"/>
        <xdr:cNvSpPr/>
      </xdr:nvSpPr>
      <xdr:spPr>
        <a:xfrm>
          <a:off x="7810500" y="6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43498</xdr:rowOff>
    </xdr:from>
    <xdr:ext cx="534377" cy="259045"/>
    <xdr:sp macro="" textlink="">
      <xdr:nvSpPr>
        <xdr:cNvPr id="323" name="テキスト ボックス 322"/>
        <xdr:cNvSpPr txBox="1"/>
      </xdr:nvSpPr>
      <xdr:spPr>
        <a:xfrm>
          <a:off x="7594111" y="65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116060</xdr:rowOff>
    </xdr:from>
    <xdr:to>
      <xdr:col>10</xdr:col>
      <xdr:colOff>155575</xdr:colOff>
      <xdr:row>38</xdr:row>
      <xdr:rowOff>46210</xdr:rowOff>
    </xdr:to>
    <xdr:sp macro="" textlink="">
      <xdr:nvSpPr>
        <xdr:cNvPr id="324" name="円/楕円 323"/>
        <xdr:cNvSpPr/>
      </xdr:nvSpPr>
      <xdr:spPr>
        <a:xfrm>
          <a:off x="6921500" y="64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37337</xdr:rowOff>
    </xdr:from>
    <xdr:ext cx="534377" cy="259045"/>
    <xdr:sp macro="" textlink="">
      <xdr:nvSpPr>
        <xdr:cNvPr id="325" name="テキスト ボックス 324"/>
        <xdr:cNvSpPr txBox="1"/>
      </xdr:nvSpPr>
      <xdr:spPr>
        <a:xfrm>
          <a:off x="6705111" y="65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8992</xdr:rowOff>
    </xdr:from>
    <xdr:to>
      <xdr:col>15</xdr:col>
      <xdr:colOff>180975</xdr:colOff>
      <xdr:row>55</xdr:row>
      <xdr:rowOff>145883</xdr:rowOff>
    </xdr:to>
    <xdr:cxnSp macro="">
      <xdr:nvCxnSpPr>
        <xdr:cNvPr id="350" name="直線コネクタ 349"/>
        <xdr:cNvCxnSpPr/>
      </xdr:nvCxnSpPr>
      <xdr:spPr>
        <a:xfrm flipV="1">
          <a:off x="9639300" y="9267292"/>
          <a:ext cx="838200" cy="30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145883</xdr:rowOff>
    </xdr:from>
    <xdr:to>
      <xdr:col>14</xdr:col>
      <xdr:colOff>28575</xdr:colOff>
      <xdr:row>56</xdr:row>
      <xdr:rowOff>126595</xdr:rowOff>
    </xdr:to>
    <xdr:cxnSp macro="">
      <xdr:nvCxnSpPr>
        <xdr:cNvPr id="353" name="直線コネクタ 352"/>
        <xdr:cNvCxnSpPr/>
      </xdr:nvCxnSpPr>
      <xdr:spPr>
        <a:xfrm flipV="1">
          <a:off x="8750300" y="9575633"/>
          <a:ext cx="889000" cy="15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120863</xdr:rowOff>
    </xdr:from>
    <xdr:to>
      <xdr:col>12</xdr:col>
      <xdr:colOff>511175</xdr:colOff>
      <xdr:row>56</xdr:row>
      <xdr:rowOff>126595</xdr:rowOff>
    </xdr:to>
    <xdr:cxnSp macro="">
      <xdr:nvCxnSpPr>
        <xdr:cNvPr id="356" name="直線コネクタ 355"/>
        <xdr:cNvCxnSpPr/>
      </xdr:nvCxnSpPr>
      <xdr:spPr>
        <a:xfrm>
          <a:off x="7861300" y="9722063"/>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120863</xdr:rowOff>
    </xdr:from>
    <xdr:to>
      <xdr:col>11</xdr:col>
      <xdr:colOff>307975</xdr:colOff>
      <xdr:row>57</xdr:row>
      <xdr:rowOff>14696</xdr:rowOff>
    </xdr:to>
    <xdr:cxnSp macro="">
      <xdr:nvCxnSpPr>
        <xdr:cNvPr id="359" name="直線コネクタ 358"/>
        <xdr:cNvCxnSpPr/>
      </xdr:nvCxnSpPr>
      <xdr:spPr>
        <a:xfrm flipV="1">
          <a:off x="6972300" y="9722063"/>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129642</xdr:rowOff>
    </xdr:from>
    <xdr:to>
      <xdr:col>15</xdr:col>
      <xdr:colOff>231775</xdr:colOff>
      <xdr:row>54</xdr:row>
      <xdr:rowOff>59792</xdr:rowOff>
    </xdr:to>
    <xdr:sp macro="" textlink="">
      <xdr:nvSpPr>
        <xdr:cNvPr id="369" name="円/楕円 368"/>
        <xdr:cNvSpPr/>
      </xdr:nvSpPr>
      <xdr:spPr>
        <a:xfrm>
          <a:off x="10426700" y="92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152519</xdr:rowOff>
    </xdr:from>
    <xdr:ext cx="599010" cy="259045"/>
    <xdr:sp macro="" textlink="">
      <xdr:nvSpPr>
        <xdr:cNvPr id="370" name="普通建設事業費該当値テキスト"/>
        <xdr:cNvSpPr txBox="1"/>
      </xdr:nvSpPr>
      <xdr:spPr>
        <a:xfrm>
          <a:off x="10528300" y="90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122,871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95083</xdr:rowOff>
    </xdr:from>
    <xdr:to>
      <xdr:col>14</xdr:col>
      <xdr:colOff>79375</xdr:colOff>
      <xdr:row>56</xdr:row>
      <xdr:rowOff>25233</xdr:rowOff>
    </xdr:to>
    <xdr:sp macro="" textlink="">
      <xdr:nvSpPr>
        <xdr:cNvPr id="371" name="円/楕円 370"/>
        <xdr:cNvSpPr/>
      </xdr:nvSpPr>
      <xdr:spPr>
        <a:xfrm>
          <a:off x="9588500" y="95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16360</xdr:rowOff>
    </xdr:from>
    <xdr:ext cx="534377" cy="259045"/>
    <xdr:sp macro="" textlink="">
      <xdr:nvSpPr>
        <xdr:cNvPr id="372" name="テキスト ボックス 371"/>
        <xdr:cNvSpPr txBox="1"/>
      </xdr:nvSpPr>
      <xdr:spPr>
        <a:xfrm>
          <a:off x="9372111" y="96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75795</xdr:rowOff>
    </xdr:from>
    <xdr:to>
      <xdr:col>12</xdr:col>
      <xdr:colOff>561975</xdr:colOff>
      <xdr:row>57</xdr:row>
      <xdr:rowOff>5945</xdr:rowOff>
    </xdr:to>
    <xdr:sp macro="" textlink="">
      <xdr:nvSpPr>
        <xdr:cNvPr id="373" name="円/楕円 372"/>
        <xdr:cNvSpPr/>
      </xdr:nvSpPr>
      <xdr:spPr>
        <a:xfrm>
          <a:off x="8699500" y="96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168522</xdr:rowOff>
    </xdr:from>
    <xdr:ext cx="534377" cy="259045"/>
    <xdr:sp macro="" textlink="">
      <xdr:nvSpPr>
        <xdr:cNvPr id="374" name="テキスト ボックス 373"/>
        <xdr:cNvSpPr txBox="1"/>
      </xdr:nvSpPr>
      <xdr:spPr>
        <a:xfrm>
          <a:off x="8483111" y="97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70063</xdr:rowOff>
    </xdr:from>
    <xdr:to>
      <xdr:col>11</xdr:col>
      <xdr:colOff>358775</xdr:colOff>
      <xdr:row>57</xdr:row>
      <xdr:rowOff>213</xdr:rowOff>
    </xdr:to>
    <xdr:sp macro="" textlink="">
      <xdr:nvSpPr>
        <xdr:cNvPr id="375" name="円/楕円 374"/>
        <xdr:cNvSpPr/>
      </xdr:nvSpPr>
      <xdr:spPr>
        <a:xfrm>
          <a:off x="7810500" y="96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162790</xdr:rowOff>
    </xdr:from>
    <xdr:ext cx="534377" cy="259045"/>
    <xdr:sp macro="" textlink="">
      <xdr:nvSpPr>
        <xdr:cNvPr id="376" name="テキスト ボックス 375"/>
        <xdr:cNvSpPr txBox="1"/>
      </xdr:nvSpPr>
      <xdr:spPr>
        <a:xfrm>
          <a:off x="7594111" y="976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135346</xdr:rowOff>
    </xdr:from>
    <xdr:to>
      <xdr:col>10</xdr:col>
      <xdr:colOff>155575</xdr:colOff>
      <xdr:row>57</xdr:row>
      <xdr:rowOff>65496</xdr:rowOff>
    </xdr:to>
    <xdr:sp macro="" textlink="">
      <xdr:nvSpPr>
        <xdr:cNvPr id="377" name="円/楕円 376"/>
        <xdr:cNvSpPr/>
      </xdr:nvSpPr>
      <xdr:spPr>
        <a:xfrm>
          <a:off x="692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56623</xdr:rowOff>
    </xdr:from>
    <xdr:ext cx="534377" cy="259045"/>
    <xdr:sp macro="" textlink="">
      <xdr:nvSpPr>
        <xdr:cNvPr id="378" name="テキスト ボックス 377"/>
        <xdr:cNvSpPr txBox="1"/>
      </xdr:nvSpPr>
      <xdr:spPr>
        <a:xfrm>
          <a:off x="6705111" y="98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43835</xdr:rowOff>
    </xdr:from>
    <xdr:to>
      <xdr:col>15</xdr:col>
      <xdr:colOff>180975</xdr:colOff>
      <xdr:row>78</xdr:row>
      <xdr:rowOff>122555</xdr:rowOff>
    </xdr:to>
    <xdr:cxnSp macro="">
      <xdr:nvCxnSpPr>
        <xdr:cNvPr id="409" name="直線コネクタ 408"/>
        <xdr:cNvCxnSpPr/>
      </xdr:nvCxnSpPr>
      <xdr:spPr>
        <a:xfrm>
          <a:off x="9639300" y="13245485"/>
          <a:ext cx="838200" cy="25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11015</xdr:rowOff>
    </xdr:from>
    <xdr:to>
      <xdr:col>14</xdr:col>
      <xdr:colOff>28575</xdr:colOff>
      <xdr:row>77</xdr:row>
      <xdr:rowOff>43835</xdr:rowOff>
    </xdr:to>
    <xdr:cxnSp macro="">
      <xdr:nvCxnSpPr>
        <xdr:cNvPr id="412" name="直線コネクタ 411"/>
        <xdr:cNvCxnSpPr/>
      </xdr:nvCxnSpPr>
      <xdr:spPr>
        <a:xfrm>
          <a:off x="8750300" y="13212665"/>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71755</xdr:rowOff>
    </xdr:from>
    <xdr:to>
      <xdr:col>15</xdr:col>
      <xdr:colOff>231775</xdr:colOff>
      <xdr:row>79</xdr:row>
      <xdr:rowOff>1905</xdr:rowOff>
    </xdr:to>
    <xdr:sp macro="" textlink="">
      <xdr:nvSpPr>
        <xdr:cNvPr id="422" name="円/楕円 421"/>
        <xdr:cNvSpPr/>
      </xdr:nvSpPr>
      <xdr:spPr>
        <a:xfrm>
          <a:off x="10426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50182</xdr:rowOff>
    </xdr:from>
    <xdr:ext cx="469744" cy="259045"/>
    <xdr:sp macro="" textlink="">
      <xdr:nvSpPr>
        <xdr:cNvPr id="423" name="普通建設事業費 （ うち新規整備　）該当値テキスト"/>
        <xdr:cNvSpPr txBox="1"/>
      </xdr:nvSpPr>
      <xdr:spPr>
        <a:xfrm>
          <a:off x="10528300"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164485</xdr:rowOff>
    </xdr:from>
    <xdr:to>
      <xdr:col>14</xdr:col>
      <xdr:colOff>79375</xdr:colOff>
      <xdr:row>77</xdr:row>
      <xdr:rowOff>94635</xdr:rowOff>
    </xdr:to>
    <xdr:sp macro="" textlink="">
      <xdr:nvSpPr>
        <xdr:cNvPr id="424" name="円/楕円 423"/>
        <xdr:cNvSpPr/>
      </xdr:nvSpPr>
      <xdr:spPr>
        <a:xfrm>
          <a:off x="9588500" y="131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85762</xdr:rowOff>
    </xdr:from>
    <xdr:ext cx="534377" cy="259045"/>
    <xdr:sp macro="" textlink="">
      <xdr:nvSpPr>
        <xdr:cNvPr id="425" name="テキスト ボックス 424"/>
        <xdr:cNvSpPr txBox="1"/>
      </xdr:nvSpPr>
      <xdr:spPr>
        <a:xfrm>
          <a:off x="9372111" y="132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131665</xdr:rowOff>
    </xdr:from>
    <xdr:to>
      <xdr:col>12</xdr:col>
      <xdr:colOff>561975</xdr:colOff>
      <xdr:row>77</xdr:row>
      <xdr:rowOff>61815</xdr:rowOff>
    </xdr:to>
    <xdr:sp macro="" textlink="">
      <xdr:nvSpPr>
        <xdr:cNvPr id="426" name="円/楕円 425"/>
        <xdr:cNvSpPr/>
      </xdr:nvSpPr>
      <xdr:spPr>
        <a:xfrm>
          <a:off x="8699500" y="13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52942</xdr:rowOff>
    </xdr:from>
    <xdr:ext cx="534377" cy="259045"/>
    <xdr:sp macro="" textlink="">
      <xdr:nvSpPr>
        <xdr:cNvPr id="427" name="テキスト ボックス 426"/>
        <xdr:cNvSpPr txBox="1"/>
      </xdr:nvSpPr>
      <xdr:spPr>
        <a:xfrm>
          <a:off x="8483111" y="132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991</xdr:rowOff>
    </xdr:from>
    <xdr:to>
      <xdr:col>15</xdr:col>
      <xdr:colOff>180975</xdr:colOff>
      <xdr:row>96</xdr:row>
      <xdr:rowOff>23064</xdr:rowOff>
    </xdr:to>
    <xdr:cxnSp macro="">
      <xdr:nvCxnSpPr>
        <xdr:cNvPr id="456" name="直線コネクタ 455"/>
        <xdr:cNvCxnSpPr/>
      </xdr:nvCxnSpPr>
      <xdr:spPr>
        <a:xfrm flipV="1">
          <a:off x="9639300" y="15602941"/>
          <a:ext cx="838200" cy="8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23064</xdr:rowOff>
    </xdr:from>
    <xdr:to>
      <xdr:col>14</xdr:col>
      <xdr:colOff>28575</xdr:colOff>
      <xdr:row>98</xdr:row>
      <xdr:rowOff>44755</xdr:rowOff>
    </xdr:to>
    <xdr:cxnSp macro="">
      <xdr:nvCxnSpPr>
        <xdr:cNvPr id="459" name="直線コネクタ 458"/>
        <xdr:cNvCxnSpPr/>
      </xdr:nvCxnSpPr>
      <xdr:spPr>
        <a:xfrm flipV="1">
          <a:off x="8750300" y="16482264"/>
          <a:ext cx="889000" cy="3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121641</xdr:rowOff>
    </xdr:from>
    <xdr:to>
      <xdr:col>15</xdr:col>
      <xdr:colOff>231775</xdr:colOff>
      <xdr:row>91</xdr:row>
      <xdr:rowOff>51791</xdr:rowOff>
    </xdr:to>
    <xdr:sp macro="" textlink="">
      <xdr:nvSpPr>
        <xdr:cNvPr id="469" name="円/楕円 468"/>
        <xdr:cNvSpPr/>
      </xdr:nvSpPr>
      <xdr:spPr>
        <a:xfrm>
          <a:off x="10426700" y="155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74668</xdr:rowOff>
    </xdr:from>
    <xdr:ext cx="599010" cy="259045"/>
    <xdr:sp macro="" textlink="">
      <xdr:nvSpPr>
        <xdr:cNvPr id="470" name="普通建設事業費 （ うち更新整備　）該当値テキスト"/>
        <xdr:cNvSpPr txBox="1"/>
      </xdr:nvSpPr>
      <xdr:spPr>
        <a:xfrm>
          <a:off x="10528300" y="1550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143714</xdr:rowOff>
    </xdr:from>
    <xdr:to>
      <xdr:col>14</xdr:col>
      <xdr:colOff>79375</xdr:colOff>
      <xdr:row>96</xdr:row>
      <xdr:rowOff>73864</xdr:rowOff>
    </xdr:to>
    <xdr:sp macro="" textlink="">
      <xdr:nvSpPr>
        <xdr:cNvPr id="471" name="円/楕円 470"/>
        <xdr:cNvSpPr/>
      </xdr:nvSpPr>
      <xdr:spPr>
        <a:xfrm>
          <a:off x="9588500" y="164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90391</xdr:rowOff>
    </xdr:from>
    <xdr:ext cx="534377" cy="259045"/>
    <xdr:sp macro="" textlink="">
      <xdr:nvSpPr>
        <xdr:cNvPr id="472" name="テキスト ボックス 471"/>
        <xdr:cNvSpPr txBox="1"/>
      </xdr:nvSpPr>
      <xdr:spPr>
        <a:xfrm>
          <a:off x="9372111" y="162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165405</xdr:rowOff>
    </xdr:from>
    <xdr:to>
      <xdr:col>12</xdr:col>
      <xdr:colOff>561975</xdr:colOff>
      <xdr:row>98</xdr:row>
      <xdr:rowOff>95555</xdr:rowOff>
    </xdr:to>
    <xdr:sp macro="" textlink="">
      <xdr:nvSpPr>
        <xdr:cNvPr id="473" name="円/楕円 472"/>
        <xdr:cNvSpPr/>
      </xdr:nvSpPr>
      <xdr:spPr>
        <a:xfrm>
          <a:off x="8699500" y="167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86682</xdr:rowOff>
    </xdr:from>
    <xdr:ext cx="534377" cy="259045"/>
    <xdr:sp macro="" textlink="">
      <xdr:nvSpPr>
        <xdr:cNvPr id="474" name="テキスト ボックス 473"/>
        <xdr:cNvSpPr txBox="1"/>
      </xdr:nvSpPr>
      <xdr:spPr>
        <a:xfrm>
          <a:off x="8483111" y="168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149575</xdr:rowOff>
    </xdr:from>
    <xdr:to>
      <xdr:col>23</xdr:col>
      <xdr:colOff>517525</xdr:colOff>
      <xdr:row>79</xdr:row>
      <xdr:rowOff>1253</xdr:rowOff>
    </xdr:to>
    <xdr:cxnSp macro="">
      <xdr:nvCxnSpPr>
        <xdr:cNvPr id="615" name="直線コネクタ 614"/>
        <xdr:cNvCxnSpPr/>
      </xdr:nvCxnSpPr>
      <xdr:spPr>
        <a:xfrm>
          <a:off x="15481300" y="13522675"/>
          <a:ext cx="8382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98354</xdr:rowOff>
    </xdr:from>
    <xdr:to>
      <xdr:col>22</xdr:col>
      <xdr:colOff>365125</xdr:colOff>
      <xdr:row>78</xdr:row>
      <xdr:rowOff>149575</xdr:rowOff>
    </xdr:to>
    <xdr:cxnSp macro="">
      <xdr:nvCxnSpPr>
        <xdr:cNvPr id="618" name="直線コネクタ 617"/>
        <xdr:cNvCxnSpPr/>
      </xdr:nvCxnSpPr>
      <xdr:spPr>
        <a:xfrm>
          <a:off x="14592300" y="13471454"/>
          <a:ext cx="8890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60696</xdr:rowOff>
    </xdr:from>
    <xdr:to>
      <xdr:col>21</xdr:col>
      <xdr:colOff>161925</xdr:colOff>
      <xdr:row>78</xdr:row>
      <xdr:rowOff>98354</xdr:rowOff>
    </xdr:to>
    <xdr:cxnSp macro="">
      <xdr:nvCxnSpPr>
        <xdr:cNvPr id="621" name="直線コネクタ 620"/>
        <xdr:cNvCxnSpPr/>
      </xdr:nvCxnSpPr>
      <xdr:spPr>
        <a:xfrm>
          <a:off x="13703300" y="13433796"/>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56017</xdr:rowOff>
    </xdr:from>
    <xdr:to>
      <xdr:col>19</xdr:col>
      <xdr:colOff>644525</xdr:colOff>
      <xdr:row>78</xdr:row>
      <xdr:rowOff>60696</xdr:rowOff>
    </xdr:to>
    <xdr:cxnSp macro="">
      <xdr:nvCxnSpPr>
        <xdr:cNvPr id="624" name="直線コネクタ 623"/>
        <xdr:cNvCxnSpPr/>
      </xdr:nvCxnSpPr>
      <xdr:spPr>
        <a:xfrm>
          <a:off x="12814300" y="13429117"/>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121903</xdr:rowOff>
    </xdr:from>
    <xdr:to>
      <xdr:col>23</xdr:col>
      <xdr:colOff>568325</xdr:colOff>
      <xdr:row>79</xdr:row>
      <xdr:rowOff>52053</xdr:rowOff>
    </xdr:to>
    <xdr:sp macro="" textlink="">
      <xdr:nvSpPr>
        <xdr:cNvPr id="634" name="円/楕円 633"/>
        <xdr:cNvSpPr/>
      </xdr:nvSpPr>
      <xdr:spPr>
        <a:xfrm>
          <a:off x="16268700" y="134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36830</xdr:rowOff>
    </xdr:from>
    <xdr:ext cx="469744" cy="259045"/>
    <xdr:sp macro="" textlink="">
      <xdr:nvSpPr>
        <xdr:cNvPr id="635" name="公債費該当値テキスト"/>
        <xdr:cNvSpPr txBox="1"/>
      </xdr:nvSpPr>
      <xdr:spPr>
        <a:xfrm>
          <a:off x="16370300" y="134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98775</xdr:rowOff>
    </xdr:from>
    <xdr:to>
      <xdr:col>22</xdr:col>
      <xdr:colOff>415925</xdr:colOff>
      <xdr:row>79</xdr:row>
      <xdr:rowOff>28925</xdr:rowOff>
    </xdr:to>
    <xdr:sp macro="" textlink="">
      <xdr:nvSpPr>
        <xdr:cNvPr id="636" name="円/楕円 635"/>
        <xdr:cNvSpPr/>
      </xdr:nvSpPr>
      <xdr:spPr>
        <a:xfrm>
          <a:off x="15430500" y="13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20052</xdr:rowOff>
    </xdr:from>
    <xdr:ext cx="469744" cy="259045"/>
    <xdr:sp macro="" textlink="">
      <xdr:nvSpPr>
        <xdr:cNvPr id="637" name="テキスト ボックス 636"/>
        <xdr:cNvSpPr txBox="1"/>
      </xdr:nvSpPr>
      <xdr:spPr>
        <a:xfrm>
          <a:off x="15246427" y="1356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47554</xdr:rowOff>
    </xdr:from>
    <xdr:to>
      <xdr:col>21</xdr:col>
      <xdr:colOff>212725</xdr:colOff>
      <xdr:row>78</xdr:row>
      <xdr:rowOff>149154</xdr:rowOff>
    </xdr:to>
    <xdr:sp macro="" textlink="">
      <xdr:nvSpPr>
        <xdr:cNvPr id="638" name="円/楕円 637"/>
        <xdr:cNvSpPr/>
      </xdr:nvSpPr>
      <xdr:spPr>
        <a:xfrm>
          <a:off x="14541500" y="1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140281</xdr:rowOff>
    </xdr:from>
    <xdr:ext cx="534377" cy="259045"/>
    <xdr:sp macro="" textlink="">
      <xdr:nvSpPr>
        <xdr:cNvPr id="639" name="テキスト ボックス 638"/>
        <xdr:cNvSpPr txBox="1"/>
      </xdr:nvSpPr>
      <xdr:spPr>
        <a:xfrm>
          <a:off x="14325111" y="1351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9896</xdr:rowOff>
    </xdr:from>
    <xdr:to>
      <xdr:col>20</xdr:col>
      <xdr:colOff>9525</xdr:colOff>
      <xdr:row>78</xdr:row>
      <xdr:rowOff>111496</xdr:rowOff>
    </xdr:to>
    <xdr:sp macro="" textlink="">
      <xdr:nvSpPr>
        <xdr:cNvPr id="640" name="円/楕円 639"/>
        <xdr:cNvSpPr/>
      </xdr:nvSpPr>
      <xdr:spPr>
        <a:xfrm>
          <a:off x="13652500" y="133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102623</xdr:rowOff>
    </xdr:from>
    <xdr:ext cx="534377" cy="259045"/>
    <xdr:sp macro="" textlink="">
      <xdr:nvSpPr>
        <xdr:cNvPr id="641" name="テキスト ボックス 640"/>
        <xdr:cNvSpPr txBox="1"/>
      </xdr:nvSpPr>
      <xdr:spPr>
        <a:xfrm>
          <a:off x="13436111" y="134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5217</xdr:rowOff>
    </xdr:from>
    <xdr:to>
      <xdr:col>18</xdr:col>
      <xdr:colOff>492125</xdr:colOff>
      <xdr:row>78</xdr:row>
      <xdr:rowOff>106817</xdr:rowOff>
    </xdr:to>
    <xdr:sp macro="" textlink="">
      <xdr:nvSpPr>
        <xdr:cNvPr id="642" name="円/楕円 641"/>
        <xdr:cNvSpPr/>
      </xdr:nvSpPr>
      <xdr:spPr>
        <a:xfrm>
          <a:off x="12763500" y="133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97944</xdr:rowOff>
    </xdr:from>
    <xdr:ext cx="534377" cy="259045"/>
    <xdr:sp macro="" textlink="">
      <xdr:nvSpPr>
        <xdr:cNvPr id="643" name="テキスト ボックス 642"/>
        <xdr:cNvSpPr txBox="1"/>
      </xdr:nvSpPr>
      <xdr:spPr>
        <a:xfrm>
          <a:off x="12547111" y="134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133617</xdr:rowOff>
    </xdr:from>
    <xdr:to>
      <xdr:col>23</xdr:col>
      <xdr:colOff>517525</xdr:colOff>
      <xdr:row>96</xdr:row>
      <xdr:rowOff>57505</xdr:rowOff>
    </xdr:to>
    <xdr:cxnSp macro="">
      <xdr:nvCxnSpPr>
        <xdr:cNvPr id="672" name="直線コネクタ 671"/>
        <xdr:cNvCxnSpPr/>
      </xdr:nvCxnSpPr>
      <xdr:spPr>
        <a:xfrm flipV="1">
          <a:off x="15481300" y="16421367"/>
          <a:ext cx="838200" cy="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57505</xdr:rowOff>
    </xdr:from>
    <xdr:to>
      <xdr:col>22</xdr:col>
      <xdr:colOff>365125</xdr:colOff>
      <xdr:row>97</xdr:row>
      <xdr:rowOff>20562</xdr:rowOff>
    </xdr:to>
    <xdr:cxnSp macro="">
      <xdr:nvCxnSpPr>
        <xdr:cNvPr id="675" name="直線コネクタ 674"/>
        <xdr:cNvCxnSpPr/>
      </xdr:nvCxnSpPr>
      <xdr:spPr>
        <a:xfrm flipV="1">
          <a:off x="14592300" y="16516705"/>
          <a:ext cx="889000" cy="1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88964</xdr:rowOff>
    </xdr:from>
    <xdr:to>
      <xdr:col>21</xdr:col>
      <xdr:colOff>161925</xdr:colOff>
      <xdr:row>97</xdr:row>
      <xdr:rowOff>20562</xdr:rowOff>
    </xdr:to>
    <xdr:cxnSp macro="">
      <xdr:nvCxnSpPr>
        <xdr:cNvPr id="678" name="直線コネクタ 677"/>
        <xdr:cNvCxnSpPr/>
      </xdr:nvCxnSpPr>
      <xdr:spPr>
        <a:xfrm>
          <a:off x="13703300" y="16548164"/>
          <a:ext cx="889000" cy="10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50457</xdr:rowOff>
    </xdr:from>
    <xdr:to>
      <xdr:col>19</xdr:col>
      <xdr:colOff>644525</xdr:colOff>
      <xdr:row>96</xdr:row>
      <xdr:rowOff>88964</xdr:rowOff>
    </xdr:to>
    <xdr:cxnSp macro="">
      <xdr:nvCxnSpPr>
        <xdr:cNvPr id="681" name="直線コネクタ 680"/>
        <xdr:cNvCxnSpPr/>
      </xdr:nvCxnSpPr>
      <xdr:spPr>
        <a:xfrm>
          <a:off x="12814300" y="16509657"/>
          <a:ext cx="889000" cy="3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82817</xdr:rowOff>
    </xdr:from>
    <xdr:to>
      <xdr:col>23</xdr:col>
      <xdr:colOff>568325</xdr:colOff>
      <xdr:row>96</xdr:row>
      <xdr:rowOff>12967</xdr:rowOff>
    </xdr:to>
    <xdr:sp macro="" textlink="">
      <xdr:nvSpPr>
        <xdr:cNvPr id="691" name="円/楕円 690"/>
        <xdr:cNvSpPr/>
      </xdr:nvSpPr>
      <xdr:spPr>
        <a:xfrm>
          <a:off x="16268700" y="163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105694</xdr:rowOff>
    </xdr:from>
    <xdr:ext cx="534377" cy="259045"/>
    <xdr:sp macro="" textlink="">
      <xdr:nvSpPr>
        <xdr:cNvPr id="692" name="積立金該当値テキスト"/>
        <xdr:cNvSpPr txBox="1"/>
      </xdr:nvSpPr>
      <xdr:spPr>
        <a:xfrm>
          <a:off x="16370300" y="162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6705</xdr:rowOff>
    </xdr:from>
    <xdr:to>
      <xdr:col>22</xdr:col>
      <xdr:colOff>415925</xdr:colOff>
      <xdr:row>96</xdr:row>
      <xdr:rowOff>108305</xdr:rowOff>
    </xdr:to>
    <xdr:sp macro="" textlink="">
      <xdr:nvSpPr>
        <xdr:cNvPr id="693" name="円/楕円 692"/>
        <xdr:cNvSpPr/>
      </xdr:nvSpPr>
      <xdr:spPr>
        <a:xfrm>
          <a:off x="15430500" y="164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124832</xdr:rowOff>
    </xdr:from>
    <xdr:ext cx="534377" cy="259045"/>
    <xdr:sp macro="" textlink="">
      <xdr:nvSpPr>
        <xdr:cNvPr id="694" name="テキスト ボックス 693"/>
        <xdr:cNvSpPr txBox="1"/>
      </xdr:nvSpPr>
      <xdr:spPr>
        <a:xfrm>
          <a:off x="15214111" y="162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141212</xdr:rowOff>
    </xdr:from>
    <xdr:to>
      <xdr:col>21</xdr:col>
      <xdr:colOff>212725</xdr:colOff>
      <xdr:row>97</xdr:row>
      <xdr:rowOff>71362</xdr:rowOff>
    </xdr:to>
    <xdr:sp macro="" textlink="">
      <xdr:nvSpPr>
        <xdr:cNvPr id="695" name="円/楕円 694"/>
        <xdr:cNvSpPr/>
      </xdr:nvSpPr>
      <xdr:spPr>
        <a:xfrm>
          <a:off x="14541500" y="166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87889</xdr:rowOff>
    </xdr:from>
    <xdr:ext cx="534377" cy="259045"/>
    <xdr:sp macro="" textlink="">
      <xdr:nvSpPr>
        <xdr:cNvPr id="696" name="テキスト ボックス 695"/>
        <xdr:cNvSpPr txBox="1"/>
      </xdr:nvSpPr>
      <xdr:spPr>
        <a:xfrm>
          <a:off x="14325111" y="163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38164</xdr:rowOff>
    </xdr:from>
    <xdr:to>
      <xdr:col>20</xdr:col>
      <xdr:colOff>9525</xdr:colOff>
      <xdr:row>96</xdr:row>
      <xdr:rowOff>139764</xdr:rowOff>
    </xdr:to>
    <xdr:sp macro="" textlink="">
      <xdr:nvSpPr>
        <xdr:cNvPr id="697" name="円/楕円 696"/>
        <xdr:cNvSpPr/>
      </xdr:nvSpPr>
      <xdr:spPr>
        <a:xfrm>
          <a:off x="13652500" y="16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156291</xdr:rowOff>
    </xdr:from>
    <xdr:ext cx="534377" cy="259045"/>
    <xdr:sp macro="" textlink="">
      <xdr:nvSpPr>
        <xdr:cNvPr id="698" name="テキスト ボックス 697"/>
        <xdr:cNvSpPr txBox="1"/>
      </xdr:nvSpPr>
      <xdr:spPr>
        <a:xfrm>
          <a:off x="13436111" y="162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171107</xdr:rowOff>
    </xdr:from>
    <xdr:to>
      <xdr:col>18</xdr:col>
      <xdr:colOff>492125</xdr:colOff>
      <xdr:row>96</xdr:row>
      <xdr:rowOff>101257</xdr:rowOff>
    </xdr:to>
    <xdr:sp macro="" textlink="">
      <xdr:nvSpPr>
        <xdr:cNvPr id="699" name="円/楕円 698"/>
        <xdr:cNvSpPr/>
      </xdr:nvSpPr>
      <xdr:spPr>
        <a:xfrm>
          <a:off x="12763500" y="1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92384</xdr:rowOff>
    </xdr:from>
    <xdr:ext cx="534377" cy="259045"/>
    <xdr:sp macro="" textlink="">
      <xdr:nvSpPr>
        <xdr:cNvPr id="700" name="テキスト ボックス 699"/>
        <xdr:cNvSpPr txBox="1"/>
      </xdr:nvSpPr>
      <xdr:spPr>
        <a:xfrm>
          <a:off x="12547111" y="165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28094</xdr:rowOff>
    </xdr:from>
    <xdr:to>
      <xdr:col>32</xdr:col>
      <xdr:colOff>187325</xdr:colOff>
      <xdr:row>76</xdr:row>
      <xdr:rowOff>47949</xdr:rowOff>
    </xdr:to>
    <xdr:cxnSp macro="">
      <xdr:nvCxnSpPr>
        <xdr:cNvPr id="844" name="直線コネクタ 843"/>
        <xdr:cNvCxnSpPr/>
      </xdr:nvCxnSpPr>
      <xdr:spPr>
        <a:xfrm flipV="1">
          <a:off x="21323300" y="13058294"/>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7258</xdr:rowOff>
    </xdr:from>
    <xdr:to>
      <xdr:col>31</xdr:col>
      <xdr:colOff>34925</xdr:colOff>
      <xdr:row>76</xdr:row>
      <xdr:rowOff>47949</xdr:rowOff>
    </xdr:to>
    <xdr:cxnSp macro="">
      <xdr:nvCxnSpPr>
        <xdr:cNvPr id="847" name="直線コネクタ 846"/>
        <xdr:cNvCxnSpPr/>
      </xdr:nvCxnSpPr>
      <xdr:spPr>
        <a:xfrm>
          <a:off x="20434300" y="1303745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7258</xdr:rowOff>
    </xdr:from>
    <xdr:to>
      <xdr:col>29</xdr:col>
      <xdr:colOff>517525</xdr:colOff>
      <xdr:row>76</xdr:row>
      <xdr:rowOff>124383</xdr:rowOff>
    </xdr:to>
    <xdr:cxnSp macro="">
      <xdr:nvCxnSpPr>
        <xdr:cNvPr id="850" name="直線コネクタ 849"/>
        <xdr:cNvCxnSpPr/>
      </xdr:nvCxnSpPr>
      <xdr:spPr>
        <a:xfrm flipV="1">
          <a:off x="19545300" y="13037458"/>
          <a:ext cx="889000" cy="1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43100</xdr:rowOff>
    </xdr:from>
    <xdr:to>
      <xdr:col>28</xdr:col>
      <xdr:colOff>314325</xdr:colOff>
      <xdr:row>76</xdr:row>
      <xdr:rowOff>124383</xdr:rowOff>
    </xdr:to>
    <xdr:cxnSp macro="">
      <xdr:nvCxnSpPr>
        <xdr:cNvPr id="853" name="直線コネクタ 852"/>
        <xdr:cNvCxnSpPr/>
      </xdr:nvCxnSpPr>
      <xdr:spPr>
        <a:xfrm>
          <a:off x="18656300" y="13073300"/>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148744</xdr:rowOff>
    </xdr:from>
    <xdr:to>
      <xdr:col>32</xdr:col>
      <xdr:colOff>238125</xdr:colOff>
      <xdr:row>76</xdr:row>
      <xdr:rowOff>78894</xdr:rowOff>
    </xdr:to>
    <xdr:sp macro="" textlink="">
      <xdr:nvSpPr>
        <xdr:cNvPr id="863" name="円/楕円 862"/>
        <xdr:cNvSpPr/>
      </xdr:nvSpPr>
      <xdr:spPr>
        <a:xfrm>
          <a:off x="22110700" y="130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127171</xdr:rowOff>
    </xdr:from>
    <xdr:ext cx="534377" cy="259045"/>
    <xdr:sp macro="" textlink="">
      <xdr:nvSpPr>
        <xdr:cNvPr id="864" name="繰出金該当値テキスト"/>
        <xdr:cNvSpPr txBox="1"/>
      </xdr:nvSpPr>
      <xdr:spPr>
        <a:xfrm>
          <a:off x="22212300" y="12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168599</xdr:rowOff>
    </xdr:from>
    <xdr:to>
      <xdr:col>31</xdr:col>
      <xdr:colOff>85725</xdr:colOff>
      <xdr:row>76</xdr:row>
      <xdr:rowOff>98749</xdr:rowOff>
    </xdr:to>
    <xdr:sp macro="" textlink="">
      <xdr:nvSpPr>
        <xdr:cNvPr id="865" name="円/楕円 864"/>
        <xdr:cNvSpPr/>
      </xdr:nvSpPr>
      <xdr:spPr>
        <a:xfrm>
          <a:off x="21272500" y="130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89876</xdr:rowOff>
    </xdr:from>
    <xdr:ext cx="534377" cy="259045"/>
    <xdr:sp macro="" textlink="">
      <xdr:nvSpPr>
        <xdr:cNvPr id="866" name="テキスト ボックス 865"/>
        <xdr:cNvSpPr txBox="1"/>
      </xdr:nvSpPr>
      <xdr:spPr>
        <a:xfrm>
          <a:off x="21056111" y="131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127909</xdr:rowOff>
    </xdr:from>
    <xdr:to>
      <xdr:col>29</xdr:col>
      <xdr:colOff>568325</xdr:colOff>
      <xdr:row>76</xdr:row>
      <xdr:rowOff>58058</xdr:rowOff>
    </xdr:to>
    <xdr:sp macro="" textlink="">
      <xdr:nvSpPr>
        <xdr:cNvPr id="867" name="円/楕円 866"/>
        <xdr:cNvSpPr/>
      </xdr:nvSpPr>
      <xdr:spPr>
        <a:xfrm>
          <a:off x="20383500" y="12986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74586</xdr:rowOff>
    </xdr:from>
    <xdr:ext cx="534377" cy="259045"/>
    <xdr:sp macro="" textlink="">
      <xdr:nvSpPr>
        <xdr:cNvPr id="868" name="テキスト ボックス 867"/>
        <xdr:cNvSpPr txBox="1"/>
      </xdr:nvSpPr>
      <xdr:spPr>
        <a:xfrm>
          <a:off x="20167111" y="127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73583</xdr:rowOff>
    </xdr:from>
    <xdr:to>
      <xdr:col>28</xdr:col>
      <xdr:colOff>365125</xdr:colOff>
      <xdr:row>77</xdr:row>
      <xdr:rowOff>3733</xdr:rowOff>
    </xdr:to>
    <xdr:sp macro="" textlink="">
      <xdr:nvSpPr>
        <xdr:cNvPr id="869" name="円/楕円 868"/>
        <xdr:cNvSpPr/>
      </xdr:nvSpPr>
      <xdr:spPr>
        <a:xfrm>
          <a:off x="19494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166310</xdr:rowOff>
    </xdr:from>
    <xdr:ext cx="534377" cy="259045"/>
    <xdr:sp macro="" textlink="">
      <xdr:nvSpPr>
        <xdr:cNvPr id="870" name="テキスト ボックス 869"/>
        <xdr:cNvSpPr txBox="1"/>
      </xdr:nvSpPr>
      <xdr:spPr>
        <a:xfrm>
          <a:off x="19278111" y="131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163750</xdr:rowOff>
    </xdr:from>
    <xdr:to>
      <xdr:col>27</xdr:col>
      <xdr:colOff>161925</xdr:colOff>
      <xdr:row>76</xdr:row>
      <xdr:rowOff>93900</xdr:rowOff>
    </xdr:to>
    <xdr:sp macro="" textlink="">
      <xdr:nvSpPr>
        <xdr:cNvPr id="871" name="円/楕円 870"/>
        <xdr:cNvSpPr/>
      </xdr:nvSpPr>
      <xdr:spPr>
        <a:xfrm>
          <a:off x="18605500" y="130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110427</xdr:rowOff>
    </xdr:from>
    <xdr:ext cx="534377" cy="259045"/>
    <xdr:sp macro="" textlink="">
      <xdr:nvSpPr>
        <xdr:cNvPr id="872" name="テキスト ボックス 871"/>
        <xdr:cNvSpPr txBox="1"/>
      </xdr:nvSpPr>
      <xdr:spPr>
        <a:xfrm>
          <a:off x="18389111" y="127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上回る項目については従来から高い比率で推移してきた物件費である。これは早くから業務の民間委託を行ってきたためである。今後も事務や事業の見直し、ゴミ処理業務等の経費の抑制を徹底する。なお、普通建設事業費</a:t>
          </a:r>
          <a:r>
            <a:rPr kumimoji="1" lang="en-US" altLang="ja-JP" sz="1300">
              <a:latin typeface="ＭＳ Ｐゴシック"/>
            </a:rPr>
            <a:t>(</a:t>
          </a:r>
          <a:r>
            <a:rPr kumimoji="1" lang="ja-JP" altLang="en-US" sz="1300">
              <a:latin typeface="ＭＳ Ｐゴシック"/>
            </a:rPr>
            <a:t>更新整備</a:t>
          </a:r>
          <a:r>
            <a:rPr kumimoji="1" lang="en-US" altLang="ja-JP" sz="1300">
              <a:latin typeface="ＭＳ Ｐゴシック"/>
            </a:rPr>
            <a:t>)</a:t>
          </a:r>
          <a:r>
            <a:rPr kumimoji="1" lang="ja-JP" altLang="en-US" sz="1300">
              <a:latin typeface="ＭＳ Ｐゴシック"/>
            </a:rPr>
            <a:t>の増加については庁舎ほか公共施設の建て替え事業に起因するものである。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15,349
15,244
14.24
7,235,258
7,155,968
71,157
3,550,840
878,075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137740</xdr:rowOff>
    </xdr:from>
    <xdr:to>
      <xdr:col>6</xdr:col>
      <xdr:colOff>511175</xdr:colOff>
      <xdr:row>35</xdr:row>
      <xdr:rowOff>67854</xdr:rowOff>
    </xdr:to>
    <xdr:cxnSp macro="">
      <xdr:nvCxnSpPr>
        <xdr:cNvPr id="63" name="直線コネクタ 62"/>
        <xdr:cNvCxnSpPr/>
      </xdr:nvCxnSpPr>
      <xdr:spPr>
        <a:xfrm>
          <a:off x="3797300" y="5967040"/>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137740</xdr:rowOff>
    </xdr:from>
    <xdr:to>
      <xdr:col>5</xdr:col>
      <xdr:colOff>358775</xdr:colOff>
      <xdr:row>35</xdr:row>
      <xdr:rowOff>27686</xdr:rowOff>
    </xdr:to>
    <xdr:cxnSp macro="">
      <xdr:nvCxnSpPr>
        <xdr:cNvPr id="66" name="直線コネクタ 65"/>
        <xdr:cNvCxnSpPr/>
      </xdr:nvCxnSpPr>
      <xdr:spPr>
        <a:xfrm flipV="1">
          <a:off x="2908300" y="5967040"/>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27686</xdr:rowOff>
    </xdr:from>
    <xdr:to>
      <xdr:col>4</xdr:col>
      <xdr:colOff>155575</xdr:colOff>
      <xdr:row>35</xdr:row>
      <xdr:rowOff>106390</xdr:rowOff>
    </xdr:to>
    <xdr:cxnSp macro="">
      <xdr:nvCxnSpPr>
        <xdr:cNvPr id="69" name="直線コネクタ 68"/>
        <xdr:cNvCxnSpPr/>
      </xdr:nvCxnSpPr>
      <xdr:spPr>
        <a:xfrm flipV="1">
          <a:off x="2019300" y="6028436"/>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40096</xdr:rowOff>
    </xdr:from>
    <xdr:to>
      <xdr:col>2</xdr:col>
      <xdr:colOff>638175</xdr:colOff>
      <xdr:row>35</xdr:row>
      <xdr:rowOff>106390</xdr:rowOff>
    </xdr:to>
    <xdr:cxnSp macro="">
      <xdr:nvCxnSpPr>
        <xdr:cNvPr id="72" name="直線コネクタ 71"/>
        <xdr:cNvCxnSpPr/>
      </xdr:nvCxnSpPr>
      <xdr:spPr>
        <a:xfrm>
          <a:off x="1130300" y="604084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17054</xdr:rowOff>
    </xdr:from>
    <xdr:to>
      <xdr:col>6</xdr:col>
      <xdr:colOff>561975</xdr:colOff>
      <xdr:row>35</xdr:row>
      <xdr:rowOff>118654</xdr:rowOff>
    </xdr:to>
    <xdr:sp macro="" textlink="">
      <xdr:nvSpPr>
        <xdr:cNvPr id="82" name="円/楕円 81"/>
        <xdr:cNvSpPr/>
      </xdr:nvSpPr>
      <xdr:spPr>
        <a:xfrm>
          <a:off x="45847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166931</xdr:rowOff>
    </xdr:from>
    <xdr:ext cx="469744" cy="259045"/>
    <xdr:sp macro="" textlink="">
      <xdr:nvSpPr>
        <xdr:cNvPr id="83" name="議会費該当値テキスト"/>
        <xdr:cNvSpPr txBox="1"/>
      </xdr:nvSpPr>
      <xdr:spPr>
        <a:xfrm>
          <a:off x="4686300" y="59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86940</xdr:rowOff>
    </xdr:from>
    <xdr:to>
      <xdr:col>5</xdr:col>
      <xdr:colOff>409575</xdr:colOff>
      <xdr:row>35</xdr:row>
      <xdr:rowOff>17090</xdr:rowOff>
    </xdr:to>
    <xdr:sp macro="" textlink="">
      <xdr:nvSpPr>
        <xdr:cNvPr id="84" name="円/楕円 83"/>
        <xdr:cNvSpPr/>
      </xdr:nvSpPr>
      <xdr:spPr>
        <a:xfrm>
          <a:off x="3746500" y="5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8217</xdr:rowOff>
    </xdr:from>
    <xdr:ext cx="469744" cy="259045"/>
    <xdr:sp macro="" textlink="">
      <xdr:nvSpPr>
        <xdr:cNvPr id="85" name="テキスト ボックス 84"/>
        <xdr:cNvSpPr txBox="1"/>
      </xdr:nvSpPr>
      <xdr:spPr>
        <a:xfrm>
          <a:off x="3562427" y="600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148336</xdr:rowOff>
    </xdr:from>
    <xdr:to>
      <xdr:col>4</xdr:col>
      <xdr:colOff>206375</xdr:colOff>
      <xdr:row>35</xdr:row>
      <xdr:rowOff>78486</xdr:rowOff>
    </xdr:to>
    <xdr:sp macro="" textlink="">
      <xdr:nvSpPr>
        <xdr:cNvPr id="86" name="円/楕円 85"/>
        <xdr:cNvSpPr/>
      </xdr:nvSpPr>
      <xdr:spPr>
        <a:xfrm>
          <a:off x="2857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69613</xdr:rowOff>
    </xdr:from>
    <xdr:ext cx="469744" cy="259045"/>
    <xdr:sp macro="" textlink="">
      <xdr:nvSpPr>
        <xdr:cNvPr id="87" name="テキスト ボックス 86"/>
        <xdr:cNvSpPr txBox="1"/>
      </xdr:nvSpPr>
      <xdr:spPr>
        <a:xfrm>
          <a:off x="2673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55590</xdr:rowOff>
    </xdr:from>
    <xdr:to>
      <xdr:col>3</xdr:col>
      <xdr:colOff>3175</xdr:colOff>
      <xdr:row>35</xdr:row>
      <xdr:rowOff>157190</xdr:rowOff>
    </xdr:to>
    <xdr:sp macro="" textlink="">
      <xdr:nvSpPr>
        <xdr:cNvPr id="88" name="円/楕円 87"/>
        <xdr:cNvSpPr/>
      </xdr:nvSpPr>
      <xdr:spPr>
        <a:xfrm>
          <a:off x="1968500" y="6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148317</xdr:rowOff>
    </xdr:from>
    <xdr:ext cx="469744" cy="259045"/>
    <xdr:sp macro="" textlink="">
      <xdr:nvSpPr>
        <xdr:cNvPr id="89" name="テキスト ボックス 88"/>
        <xdr:cNvSpPr txBox="1"/>
      </xdr:nvSpPr>
      <xdr:spPr>
        <a:xfrm>
          <a:off x="1784427" y="614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160746</xdr:rowOff>
    </xdr:from>
    <xdr:to>
      <xdr:col>1</xdr:col>
      <xdr:colOff>485775</xdr:colOff>
      <xdr:row>35</xdr:row>
      <xdr:rowOff>90896</xdr:rowOff>
    </xdr:to>
    <xdr:sp macro="" textlink="">
      <xdr:nvSpPr>
        <xdr:cNvPr id="90" name="円/楕円 89"/>
        <xdr:cNvSpPr/>
      </xdr:nvSpPr>
      <xdr:spPr>
        <a:xfrm>
          <a:off x="1079500" y="59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82023</xdr:rowOff>
    </xdr:from>
    <xdr:ext cx="469744" cy="259045"/>
    <xdr:sp macro="" textlink="">
      <xdr:nvSpPr>
        <xdr:cNvPr id="91" name="テキスト ボックス 90"/>
        <xdr:cNvSpPr txBox="1"/>
      </xdr:nvSpPr>
      <xdr:spPr>
        <a:xfrm>
          <a:off x="895427" y="608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330</xdr:rowOff>
    </xdr:from>
    <xdr:to>
      <xdr:col>6</xdr:col>
      <xdr:colOff>511175</xdr:colOff>
      <xdr:row>56</xdr:row>
      <xdr:rowOff>35534</xdr:rowOff>
    </xdr:to>
    <xdr:cxnSp macro="">
      <xdr:nvCxnSpPr>
        <xdr:cNvPr id="123" name="直線コネクタ 122"/>
        <xdr:cNvCxnSpPr/>
      </xdr:nvCxnSpPr>
      <xdr:spPr>
        <a:xfrm flipV="1">
          <a:off x="3797300" y="9087180"/>
          <a:ext cx="838200" cy="5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35534</xdr:rowOff>
    </xdr:from>
    <xdr:to>
      <xdr:col>5</xdr:col>
      <xdr:colOff>358775</xdr:colOff>
      <xdr:row>57</xdr:row>
      <xdr:rowOff>117624</xdr:rowOff>
    </xdr:to>
    <xdr:cxnSp macro="">
      <xdr:nvCxnSpPr>
        <xdr:cNvPr id="126" name="直線コネクタ 125"/>
        <xdr:cNvCxnSpPr/>
      </xdr:nvCxnSpPr>
      <xdr:spPr>
        <a:xfrm flipV="1">
          <a:off x="2908300" y="9636734"/>
          <a:ext cx="889000" cy="25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100195</xdr:rowOff>
    </xdr:from>
    <xdr:to>
      <xdr:col>4</xdr:col>
      <xdr:colOff>155575</xdr:colOff>
      <xdr:row>57</xdr:row>
      <xdr:rowOff>117624</xdr:rowOff>
    </xdr:to>
    <xdr:cxnSp macro="">
      <xdr:nvCxnSpPr>
        <xdr:cNvPr id="129" name="直線コネクタ 128"/>
        <xdr:cNvCxnSpPr/>
      </xdr:nvCxnSpPr>
      <xdr:spPr>
        <a:xfrm>
          <a:off x="2019300" y="9872845"/>
          <a:ext cx="8890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100195</xdr:rowOff>
    </xdr:from>
    <xdr:to>
      <xdr:col>2</xdr:col>
      <xdr:colOff>638175</xdr:colOff>
      <xdr:row>57</xdr:row>
      <xdr:rowOff>121412</xdr:rowOff>
    </xdr:to>
    <xdr:cxnSp macro="">
      <xdr:nvCxnSpPr>
        <xdr:cNvPr id="132" name="直線コネクタ 131"/>
        <xdr:cNvCxnSpPr/>
      </xdr:nvCxnSpPr>
      <xdr:spPr>
        <a:xfrm flipV="1">
          <a:off x="1130300" y="9872845"/>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120980</xdr:rowOff>
    </xdr:from>
    <xdr:to>
      <xdr:col>6</xdr:col>
      <xdr:colOff>561975</xdr:colOff>
      <xdr:row>53</xdr:row>
      <xdr:rowOff>51130</xdr:rowOff>
    </xdr:to>
    <xdr:sp macro="" textlink="">
      <xdr:nvSpPr>
        <xdr:cNvPr id="142" name="円/楕円 141"/>
        <xdr:cNvSpPr/>
      </xdr:nvSpPr>
      <xdr:spPr>
        <a:xfrm>
          <a:off x="4584700" y="90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143857</xdr:rowOff>
    </xdr:from>
    <xdr:ext cx="599010" cy="259045"/>
    <xdr:sp macro="" textlink="">
      <xdr:nvSpPr>
        <xdr:cNvPr id="143" name="総務費該当値テキスト"/>
        <xdr:cNvSpPr txBox="1"/>
      </xdr:nvSpPr>
      <xdr:spPr>
        <a:xfrm>
          <a:off x="4686300" y="888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156184</xdr:rowOff>
    </xdr:from>
    <xdr:to>
      <xdr:col>5</xdr:col>
      <xdr:colOff>409575</xdr:colOff>
      <xdr:row>56</xdr:row>
      <xdr:rowOff>86334</xdr:rowOff>
    </xdr:to>
    <xdr:sp macro="" textlink="">
      <xdr:nvSpPr>
        <xdr:cNvPr id="144" name="円/楕円 143"/>
        <xdr:cNvSpPr/>
      </xdr:nvSpPr>
      <xdr:spPr>
        <a:xfrm>
          <a:off x="3746500" y="9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102861</xdr:rowOff>
    </xdr:from>
    <xdr:ext cx="534377" cy="259045"/>
    <xdr:sp macro="" textlink="">
      <xdr:nvSpPr>
        <xdr:cNvPr id="145" name="テキスト ボックス 144"/>
        <xdr:cNvSpPr txBox="1"/>
      </xdr:nvSpPr>
      <xdr:spPr>
        <a:xfrm>
          <a:off x="3530111" y="93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66824</xdr:rowOff>
    </xdr:from>
    <xdr:to>
      <xdr:col>4</xdr:col>
      <xdr:colOff>206375</xdr:colOff>
      <xdr:row>57</xdr:row>
      <xdr:rowOff>168424</xdr:rowOff>
    </xdr:to>
    <xdr:sp macro="" textlink="">
      <xdr:nvSpPr>
        <xdr:cNvPr id="146" name="円/楕円 145"/>
        <xdr:cNvSpPr/>
      </xdr:nvSpPr>
      <xdr:spPr>
        <a:xfrm>
          <a:off x="2857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159551</xdr:rowOff>
    </xdr:from>
    <xdr:ext cx="534377" cy="259045"/>
    <xdr:sp macro="" textlink="">
      <xdr:nvSpPr>
        <xdr:cNvPr id="147" name="テキスト ボックス 146"/>
        <xdr:cNvSpPr txBox="1"/>
      </xdr:nvSpPr>
      <xdr:spPr>
        <a:xfrm>
          <a:off x="2641111" y="99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49395</xdr:rowOff>
    </xdr:from>
    <xdr:to>
      <xdr:col>3</xdr:col>
      <xdr:colOff>3175</xdr:colOff>
      <xdr:row>57</xdr:row>
      <xdr:rowOff>150995</xdr:rowOff>
    </xdr:to>
    <xdr:sp macro="" textlink="">
      <xdr:nvSpPr>
        <xdr:cNvPr id="148" name="円/楕円 147"/>
        <xdr:cNvSpPr/>
      </xdr:nvSpPr>
      <xdr:spPr>
        <a:xfrm>
          <a:off x="1968500" y="9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142122</xdr:rowOff>
    </xdr:from>
    <xdr:ext cx="534377" cy="259045"/>
    <xdr:sp macro="" textlink="">
      <xdr:nvSpPr>
        <xdr:cNvPr id="149" name="テキスト ボックス 148"/>
        <xdr:cNvSpPr txBox="1"/>
      </xdr:nvSpPr>
      <xdr:spPr>
        <a:xfrm>
          <a:off x="1752111" y="991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70612</xdr:rowOff>
    </xdr:from>
    <xdr:to>
      <xdr:col>1</xdr:col>
      <xdr:colOff>485775</xdr:colOff>
      <xdr:row>58</xdr:row>
      <xdr:rowOff>762</xdr:rowOff>
    </xdr:to>
    <xdr:sp macro="" textlink="">
      <xdr:nvSpPr>
        <xdr:cNvPr id="150" name="円/楕円 149"/>
        <xdr:cNvSpPr/>
      </xdr:nvSpPr>
      <xdr:spPr>
        <a:xfrm>
          <a:off x="1079500" y="98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163339</xdr:rowOff>
    </xdr:from>
    <xdr:ext cx="534377" cy="259045"/>
    <xdr:sp macro="" textlink="">
      <xdr:nvSpPr>
        <xdr:cNvPr id="151" name="テキスト ボックス 150"/>
        <xdr:cNvSpPr txBox="1"/>
      </xdr:nvSpPr>
      <xdr:spPr>
        <a:xfrm>
          <a:off x="863111" y="9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37236</xdr:rowOff>
    </xdr:from>
    <xdr:to>
      <xdr:col>6</xdr:col>
      <xdr:colOff>511175</xdr:colOff>
      <xdr:row>77</xdr:row>
      <xdr:rowOff>116269</xdr:rowOff>
    </xdr:to>
    <xdr:cxnSp macro="">
      <xdr:nvCxnSpPr>
        <xdr:cNvPr id="181" name="直線コネクタ 180"/>
        <xdr:cNvCxnSpPr/>
      </xdr:nvCxnSpPr>
      <xdr:spPr>
        <a:xfrm flipV="1">
          <a:off x="3797300" y="13067436"/>
          <a:ext cx="838200" cy="2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116269</xdr:rowOff>
    </xdr:from>
    <xdr:to>
      <xdr:col>5</xdr:col>
      <xdr:colOff>358775</xdr:colOff>
      <xdr:row>77</xdr:row>
      <xdr:rowOff>124574</xdr:rowOff>
    </xdr:to>
    <xdr:cxnSp macro="">
      <xdr:nvCxnSpPr>
        <xdr:cNvPr id="184" name="直線コネクタ 183"/>
        <xdr:cNvCxnSpPr/>
      </xdr:nvCxnSpPr>
      <xdr:spPr>
        <a:xfrm flipV="1">
          <a:off x="2908300" y="13317919"/>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124574</xdr:rowOff>
    </xdr:from>
    <xdr:to>
      <xdr:col>4</xdr:col>
      <xdr:colOff>155575</xdr:colOff>
      <xdr:row>78</xdr:row>
      <xdr:rowOff>83071</xdr:rowOff>
    </xdr:to>
    <xdr:cxnSp macro="">
      <xdr:nvCxnSpPr>
        <xdr:cNvPr id="187" name="直線コネクタ 186"/>
        <xdr:cNvCxnSpPr/>
      </xdr:nvCxnSpPr>
      <xdr:spPr>
        <a:xfrm flipV="1">
          <a:off x="2019300" y="13326224"/>
          <a:ext cx="889000" cy="1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83071</xdr:rowOff>
    </xdr:from>
    <xdr:to>
      <xdr:col>2</xdr:col>
      <xdr:colOff>638175</xdr:colOff>
      <xdr:row>78</xdr:row>
      <xdr:rowOff>90094</xdr:rowOff>
    </xdr:to>
    <xdr:cxnSp macro="">
      <xdr:nvCxnSpPr>
        <xdr:cNvPr id="190" name="直線コネクタ 189"/>
        <xdr:cNvCxnSpPr/>
      </xdr:nvCxnSpPr>
      <xdr:spPr>
        <a:xfrm flipV="1">
          <a:off x="1130300" y="13456171"/>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157886</xdr:rowOff>
    </xdr:from>
    <xdr:to>
      <xdr:col>6</xdr:col>
      <xdr:colOff>561975</xdr:colOff>
      <xdr:row>76</xdr:row>
      <xdr:rowOff>88036</xdr:rowOff>
    </xdr:to>
    <xdr:sp macro="" textlink="">
      <xdr:nvSpPr>
        <xdr:cNvPr id="200" name="円/楕円 199"/>
        <xdr:cNvSpPr/>
      </xdr:nvSpPr>
      <xdr:spPr>
        <a:xfrm>
          <a:off x="4584700" y="130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136313</xdr:rowOff>
    </xdr:from>
    <xdr:ext cx="599010" cy="259045"/>
    <xdr:sp macro="" textlink="">
      <xdr:nvSpPr>
        <xdr:cNvPr id="201" name="民生費該当値テキスト"/>
        <xdr:cNvSpPr txBox="1"/>
      </xdr:nvSpPr>
      <xdr:spPr>
        <a:xfrm>
          <a:off x="4686300" y="1299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65469</xdr:rowOff>
    </xdr:from>
    <xdr:to>
      <xdr:col>5</xdr:col>
      <xdr:colOff>409575</xdr:colOff>
      <xdr:row>77</xdr:row>
      <xdr:rowOff>167069</xdr:rowOff>
    </xdr:to>
    <xdr:sp macro="" textlink="">
      <xdr:nvSpPr>
        <xdr:cNvPr id="202" name="円/楕円 201"/>
        <xdr:cNvSpPr/>
      </xdr:nvSpPr>
      <xdr:spPr>
        <a:xfrm>
          <a:off x="3746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158196</xdr:rowOff>
    </xdr:from>
    <xdr:ext cx="599010" cy="259045"/>
    <xdr:sp macro="" textlink="">
      <xdr:nvSpPr>
        <xdr:cNvPr id="203" name="テキスト ボックス 202"/>
        <xdr:cNvSpPr txBox="1"/>
      </xdr:nvSpPr>
      <xdr:spPr>
        <a:xfrm>
          <a:off x="3497794" y="133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73774</xdr:rowOff>
    </xdr:from>
    <xdr:to>
      <xdr:col>4</xdr:col>
      <xdr:colOff>206375</xdr:colOff>
      <xdr:row>78</xdr:row>
      <xdr:rowOff>3924</xdr:rowOff>
    </xdr:to>
    <xdr:sp macro="" textlink="">
      <xdr:nvSpPr>
        <xdr:cNvPr id="204" name="円/楕円 203"/>
        <xdr:cNvSpPr/>
      </xdr:nvSpPr>
      <xdr:spPr>
        <a:xfrm>
          <a:off x="2857500" y="132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166501</xdr:rowOff>
    </xdr:from>
    <xdr:ext cx="599010" cy="259045"/>
    <xdr:sp macro="" textlink="">
      <xdr:nvSpPr>
        <xdr:cNvPr id="205" name="テキスト ボックス 204"/>
        <xdr:cNvSpPr txBox="1"/>
      </xdr:nvSpPr>
      <xdr:spPr>
        <a:xfrm>
          <a:off x="2608794" y="1336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32271</xdr:rowOff>
    </xdr:from>
    <xdr:to>
      <xdr:col>3</xdr:col>
      <xdr:colOff>3175</xdr:colOff>
      <xdr:row>78</xdr:row>
      <xdr:rowOff>133871</xdr:rowOff>
    </xdr:to>
    <xdr:sp macro="" textlink="">
      <xdr:nvSpPr>
        <xdr:cNvPr id="206" name="円/楕円 205"/>
        <xdr:cNvSpPr/>
      </xdr:nvSpPr>
      <xdr:spPr>
        <a:xfrm>
          <a:off x="1968500" y="134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124998</xdr:rowOff>
    </xdr:from>
    <xdr:ext cx="599010" cy="259045"/>
    <xdr:sp macro="" textlink="">
      <xdr:nvSpPr>
        <xdr:cNvPr id="207" name="テキスト ボックス 206"/>
        <xdr:cNvSpPr txBox="1"/>
      </xdr:nvSpPr>
      <xdr:spPr>
        <a:xfrm>
          <a:off x="1719794" y="1349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39294</xdr:rowOff>
    </xdr:from>
    <xdr:to>
      <xdr:col>1</xdr:col>
      <xdr:colOff>485775</xdr:colOff>
      <xdr:row>78</xdr:row>
      <xdr:rowOff>140894</xdr:rowOff>
    </xdr:to>
    <xdr:sp macro="" textlink="">
      <xdr:nvSpPr>
        <xdr:cNvPr id="208" name="円/楕円 207"/>
        <xdr:cNvSpPr/>
      </xdr:nvSpPr>
      <xdr:spPr>
        <a:xfrm>
          <a:off x="1079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132021</xdr:rowOff>
    </xdr:from>
    <xdr:ext cx="534377" cy="259045"/>
    <xdr:sp macro="" textlink="">
      <xdr:nvSpPr>
        <xdr:cNvPr id="209" name="テキスト ボックス 208"/>
        <xdr:cNvSpPr txBox="1"/>
      </xdr:nvSpPr>
      <xdr:spPr>
        <a:xfrm>
          <a:off x="863111" y="135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165728</xdr:rowOff>
    </xdr:from>
    <xdr:to>
      <xdr:col>6</xdr:col>
      <xdr:colOff>511175</xdr:colOff>
      <xdr:row>98</xdr:row>
      <xdr:rowOff>24851</xdr:rowOff>
    </xdr:to>
    <xdr:cxnSp macro="">
      <xdr:nvCxnSpPr>
        <xdr:cNvPr id="240" name="直線コネクタ 239"/>
        <xdr:cNvCxnSpPr/>
      </xdr:nvCxnSpPr>
      <xdr:spPr>
        <a:xfrm flipV="1">
          <a:off x="3797300" y="16796378"/>
          <a:ext cx="838200" cy="3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24851</xdr:rowOff>
    </xdr:from>
    <xdr:to>
      <xdr:col>5</xdr:col>
      <xdr:colOff>358775</xdr:colOff>
      <xdr:row>98</xdr:row>
      <xdr:rowOff>27189</xdr:rowOff>
    </xdr:to>
    <xdr:cxnSp macro="">
      <xdr:nvCxnSpPr>
        <xdr:cNvPr id="243" name="直線コネクタ 242"/>
        <xdr:cNvCxnSpPr/>
      </xdr:nvCxnSpPr>
      <xdr:spPr>
        <a:xfrm flipV="1">
          <a:off x="2908300" y="16826951"/>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23989</xdr:rowOff>
    </xdr:from>
    <xdr:to>
      <xdr:col>4</xdr:col>
      <xdr:colOff>155575</xdr:colOff>
      <xdr:row>98</xdr:row>
      <xdr:rowOff>27189</xdr:rowOff>
    </xdr:to>
    <xdr:cxnSp macro="">
      <xdr:nvCxnSpPr>
        <xdr:cNvPr id="246" name="直線コネクタ 245"/>
        <xdr:cNvCxnSpPr/>
      </xdr:nvCxnSpPr>
      <xdr:spPr>
        <a:xfrm>
          <a:off x="2019300" y="1682608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23989</xdr:rowOff>
    </xdr:from>
    <xdr:to>
      <xdr:col>2</xdr:col>
      <xdr:colOff>638175</xdr:colOff>
      <xdr:row>98</xdr:row>
      <xdr:rowOff>43028</xdr:rowOff>
    </xdr:to>
    <xdr:cxnSp macro="">
      <xdr:nvCxnSpPr>
        <xdr:cNvPr id="249" name="直線コネクタ 248"/>
        <xdr:cNvCxnSpPr/>
      </xdr:nvCxnSpPr>
      <xdr:spPr>
        <a:xfrm flipV="1">
          <a:off x="1130300" y="16826089"/>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114928</xdr:rowOff>
    </xdr:from>
    <xdr:to>
      <xdr:col>6</xdr:col>
      <xdr:colOff>561975</xdr:colOff>
      <xdr:row>98</xdr:row>
      <xdr:rowOff>45078</xdr:rowOff>
    </xdr:to>
    <xdr:sp macro="" textlink="">
      <xdr:nvSpPr>
        <xdr:cNvPr id="259" name="円/楕円 258"/>
        <xdr:cNvSpPr/>
      </xdr:nvSpPr>
      <xdr:spPr>
        <a:xfrm>
          <a:off x="4584700" y="167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93355</xdr:rowOff>
    </xdr:from>
    <xdr:ext cx="534377" cy="259045"/>
    <xdr:sp macro="" textlink="">
      <xdr:nvSpPr>
        <xdr:cNvPr id="260" name="衛生費該当値テキスト"/>
        <xdr:cNvSpPr txBox="1"/>
      </xdr:nvSpPr>
      <xdr:spPr>
        <a:xfrm>
          <a:off x="4686300" y="167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145501</xdr:rowOff>
    </xdr:from>
    <xdr:to>
      <xdr:col>5</xdr:col>
      <xdr:colOff>409575</xdr:colOff>
      <xdr:row>98</xdr:row>
      <xdr:rowOff>75651</xdr:rowOff>
    </xdr:to>
    <xdr:sp macro="" textlink="">
      <xdr:nvSpPr>
        <xdr:cNvPr id="261" name="円/楕円 260"/>
        <xdr:cNvSpPr/>
      </xdr:nvSpPr>
      <xdr:spPr>
        <a:xfrm>
          <a:off x="374650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66778</xdr:rowOff>
    </xdr:from>
    <xdr:ext cx="534377" cy="259045"/>
    <xdr:sp macro="" textlink="">
      <xdr:nvSpPr>
        <xdr:cNvPr id="262" name="テキスト ボックス 261"/>
        <xdr:cNvSpPr txBox="1"/>
      </xdr:nvSpPr>
      <xdr:spPr>
        <a:xfrm>
          <a:off x="3530111" y="16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147839</xdr:rowOff>
    </xdr:from>
    <xdr:to>
      <xdr:col>4</xdr:col>
      <xdr:colOff>206375</xdr:colOff>
      <xdr:row>98</xdr:row>
      <xdr:rowOff>77989</xdr:rowOff>
    </xdr:to>
    <xdr:sp macro="" textlink="">
      <xdr:nvSpPr>
        <xdr:cNvPr id="263" name="円/楕円 262"/>
        <xdr:cNvSpPr/>
      </xdr:nvSpPr>
      <xdr:spPr>
        <a:xfrm>
          <a:off x="2857500" y="167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69116</xdr:rowOff>
    </xdr:from>
    <xdr:ext cx="534377" cy="259045"/>
    <xdr:sp macro="" textlink="">
      <xdr:nvSpPr>
        <xdr:cNvPr id="264" name="テキスト ボックス 263"/>
        <xdr:cNvSpPr txBox="1"/>
      </xdr:nvSpPr>
      <xdr:spPr>
        <a:xfrm>
          <a:off x="2641111" y="1687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144639</xdr:rowOff>
    </xdr:from>
    <xdr:to>
      <xdr:col>3</xdr:col>
      <xdr:colOff>3175</xdr:colOff>
      <xdr:row>98</xdr:row>
      <xdr:rowOff>74789</xdr:rowOff>
    </xdr:to>
    <xdr:sp macro="" textlink="">
      <xdr:nvSpPr>
        <xdr:cNvPr id="265" name="円/楕円 264"/>
        <xdr:cNvSpPr/>
      </xdr:nvSpPr>
      <xdr:spPr>
        <a:xfrm>
          <a:off x="1968500" y="167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65916</xdr:rowOff>
    </xdr:from>
    <xdr:ext cx="534377" cy="259045"/>
    <xdr:sp macro="" textlink="">
      <xdr:nvSpPr>
        <xdr:cNvPr id="266" name="テキスト ボックス 265"/>
        <xdr:cNvSpPr txBox="1"/>
      </xdr:nvSpPr>
      <xdr:spPr>
        <a:xfrm>
          <a:off x="1752111" y="168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163678</xdr:rowOff>
    </xdr:from>
    <xdr:to>
      <xdr:col>1</xdr:col>
      <xdr:colOff>485775</xdr:colOff>
      <xdr:row>98</xdr:row>
      <xdr:rowOff>93828</xdr:rowOff>
    </xdr:to>
    <xdr:sp macro="" textlink="">
      <xdr:nvSpPr>
        <xdr:cNvPr id="267" name="円/楕円 266"/>
        <xdr:cNvSpPr/>
      </xdr:nvSpPr>
      <xdr:spPr>
        <a:xfrm>
          <a:off x="1079500" y="167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84955</xdr:rowOff>
    </xdr:from>
    <xdr:ext cx="534377" cy="259045"/>
    <xdr:sp macro="" textlink="">
      <xdr:nvSpPr>
        <xdr:cNvPr id="268" name="テキスト ボックス 267"/>
        <xdr:cNvSpPr txBox="1"/>
      </xdr:nvSpPr>
      <xdr:spPr>
        <a:xfrm>
          <a:off x="863111" y="168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160927</xdr:rowOff>
    </xdr:from>
    <xdr:to>
      <xdr:col>12</xdr:col>
      <xdr:colOff>511175</xdr:colOff>
      <xdr:row>39</xdr:row>
      <xdr:rowOff>98878</xdr:rowOff>
    </xdr:to>
    <xdr:cxnSp macro="">
      <xdr:nvCxnSpPr>
        <xdr:cNvPr id="305" name="直線コネクタ 304"/>
        <xdr:cNvCxnSpPr/>
      </xdr:nvCxnSpPr>
      <xdr:spPr>
        <a:xfrm>
          <a:off x="7861300" y="66760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47934</xdr:rowOff>
    </xdr:from>
    <xdr:to>
      <xdr:col>11</xdr:col>
      <xdr:colOff>307975</xdr:colOff>
      <xdr:row>38</xdr:row>
      <xdr:rowOff>160927</xdr:rowOff>
    </xdr:to>
    <xdr:cxnSp macro="">
      <xdr:nvCxnSpPr>
        <xdr:cNvPr id="308" name="直線コネクタ 307"/>
        <xdr:cNvCxnSpPr/>
      </xdr:nvCxnSpPr>
      <xdr:spPr>
        <a:xfrm>
          <a:off x="6972300" y="6563034"/>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110127</xdr:rowOff>
    </xdr:from>
    <xdr:to>
      <xdr:col>11</xdr:col>
      <xdr:colOff>358775</xdr:colOff>
      <xdr:row>39</xdr:row>
      <xdr:rowOff>40277</xdr:rowOff>
    </xdr:to>
    <xdr:sp macro="" textlink="">
      <xdr:nvSpPr>
        <xdr:cNvPr id="324" name="円/楕円 323"/>
        <xdr:cNvSpPr/>
      </xdr:nvSpPr>
      <xdr:spPr>
        <a:xfrm>
          <a:off x="7810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31404</xdr:rowOff>
    </xdr:from>
    <xdr:ext cx="378565" cy="259045"/>
    <xdr:sp macro="" textlink="">
      <xdr:nvSpPr>
        <xdr:cNvPr id="325" name="テキスト ボックス 324"/>
        <xdr:cNvSpPr txBox="1"/>
      </xdr:nvSpPr>
      <xdr:spPr>
        <a:xfrm>
          <a:off x="7672017" y="671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168584</xdr:rowOff>
    </xdr:from>
    <xdr:to>
      <xdr:col>10</xdr:col>
      <xdr:colOff>155575</xdr:colOff>
      <xdr:row>38</xdr:row>
      <xdr:rowOff>98734</xdr:rowOff>
    </xdr:to>
    <xdr:sp macro="" textlink="">
      <xdr:nvSpPr>
        <xdr:cNvPr id="326" name="円/楕円 325"/>
        <xdr:cNvSpPr/>
      </xdr:nvSpPr>
      <xdr:spPr>
        <a:xfrm>
          <a:off x="6921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89861</xdr:rowOff>
    </xdr:from>
    <xdr:ext cx="378565" cy="259045"/>
    <xdr:sp macro="" textlink="">
      <xdr:nvSpPr>
        <xdr:cNvPr id="327" name="テキスト ボックス 326"/>
        <xdr:cNvSpPr txBox="1"/>
      </xdr:nvSpPr>
      <xdr:spPr>
        <a:xfrm>
          <a:off x="678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45745</xdr:rowOff>
    </xdr:from>
    <xdr:to>
      <xdr:col>15</xdr:col>
      <xdr:colOff>180975</xdr:colOff>
      <xdr:row>57</xdr:row>
      <xdr:rowOff>156629</xdr:rowOff>
    </xdr:to>
    <xdr:cxnSp macro="">
      <xdr:nvCxnSpPr>
        <xdr:cNvPr id="356" name="直線コネクタ 355"/>
        <xdr:cNvCxnSpPr/>
      </xdr:nvCxnSpPr>
      <xdr:spPr>
        <a:xfrm>
          <a:off x="9639300" y="9818395"/>
          <a:ext cx="838200" cy="1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45745</xdr:rowOff>
    </xdr:from>
    <xdr:to>
      <xdr:col>14</xdr:col>
      <xdr:colOff>28575</xdr:colOff>
      <xdr:row>57</xdr:row>
      <xdr:rowOff>131711</xdr:rowOff>
    </xdr:to>
    <xdr:cxnSp macro="">
      <xdr:nvCxnSpPr>
        <xdr:cNvPr id="359" name="直線コネクタ 358"/>
        <xdr:cNvCxnSpPr/>
      </xdr:nvCxnSpPr>
      <xdr:spPr>
        <a:xfrm flipV="1">
          <a:off x="8750300" y="9818395"/>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131711</xdr:rowOff>
    </xdr:from>
    <xdr:to>
      <xdr:col>12</xdr:col>
      <xdr:colOff>511175</xdr:colOff>
      <xdr:row>57</xdr:row>
      <xdr:rowOff>167704</xdr:rowOff>
    </xdr:to>
    <xdr:cxnSp macro="">
      <xdr:nvCxnSpPr>
        <xdr:cNvPr id="362" name="直線コネクタ 361"/>
        <xdr:cNvCxnSpPr/>
      </xdr:nvCxnSpPr>
      <xdr:spPr>
        <a:xfrm flipV="1">
          <a:off x="7861300" y="9904361"/>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160033</xdr:rowOff>
    </xdr:from>
    <xdr:to>
      <xdr:col>11</xdr:col>
      <xdr:colOff>307975</xdr:colOff>
      <xdr:row>57</xdr:row>
      <xdr:rowOff>167704</xdr:rowOff>
    </xdr:to>
    <xdr:cxnSp macro="">
      <xdr:nvCxnSpPr>
        <xdr:cNvPr id="365" name="直線コネクタ 364"/>
        <xdr:cNvCxnSpPr/>
      </xdr:nvCxnSpPr>
      <xdr:spPr>
        <a:xfrm>
          <a:off x="6972300" y="9932683"/>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105829</xdr:rowOff>
    </xdr:from>
    <xdr:to>
      <xdr:col>15</xdr:col>
      <xdr:colOff>231775</xdr:colOff>
      <xdr:row>58</xdr:row>
      <xdr:rowOff>35979</xdr:rowOff>
    </xdr:to>
    <xdr:sp macro="" textlink="">
      <xdr:nvSpPr>
        <xdr:cNvPr id="375" name="円/楕円 374"/>
        <xdr:cNvSpPr/>
      </xdr:nvSpPr>
      <xdr:spPr>
        <a:xfrm>
          <a:off x="10426700" y="98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84256</xdr:rowOff>
    </xdr:from>
    <xdr:ext cx="534377" cy="259045"/>
    <xdr:sp macro="" textlink="">
      <xdr:nvSpPr>
        <xdr:cNvPr id="376" name="農林水産業費該当値テキスト"/>
        <xdr:cNvSpPr txBox="1"/>
      </xdr:nvSpPr>
      <xdr:spPr>
        <a:xfrm>
          <a:off x="10528300" y="98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166395</xdr:rowOff>
    </xdr:from>
    <xdr:to>
      <xdr:col>14</xdr:col>
      <xdr:colOff>79375</xdr:colOff>
      <xdr:row>57</xdr:row>
      <xdr:rowOff>96545</xdr:rowOff>
    </xdr:to>
    <xdr:sp macro="" textlink="">
      <xdr:nvSpPr>
        <xdr:cNvPr id="377" name="円/楕円 376"/>
        <xdr:cNvSpPr/>
      </xdr:nvSpPr>
      <xdr:spPr>
        <a:xfrm>
          <a:off x="9588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113072</xdr:rowOff>
    </xdr:from>
    <xdr:ext cx="534377" cy="259045"/>
    <xdr:sp macro="" textlink="">
      <xdr:nvSpPr>
        <xdr:cNvPr id="378" name="テキスト ボックス 377"/>
        <xdr:cNvSpPr txBox="1"/>
      </xdr:nvSpPr>
      <xdr:spPr>
        <a:xfrm>
          <a:off x="9372111" y="95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80911</xdr:rowOff>
    </xdr:from>
    <xdr:to>
      <xdr:col>12</xdr:col>
      <xdr:colOff>561975</xdr:colOff>
      <xdr:row>58</xdr:row>
      <xdr:rowOff>11061</xdr:rowOff>
    </xdr:to>
    <xdr:sp macro="" textlink="">
      <xdr:nvSpPr>
        <xdr:cNvPr id="379" name="円/楕円 378"/>
        <xdr:cNvSpPr/>
      </xdr:nvSpPr>
      <xdr:spPr>
        <a:xfrm>
          <a:off x="8699500" y="98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2188</xdr:rowOff>
    </xdr:from>
    <xdr:ext cx="534377" cy="259045"/>
    <xdr:sp macro="" textlink="">
      <xdr:nvSpPr>
        <xdr:cNvPr id="380" name="テキスト ボックス 379"/>
        <xdr:cNvSpPr txBox="1"/>
      </xdr:nvSpPr>
      <xdr:spPr>
        <a:xfrm>
          <a:off x="8483111" y="99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116904</xdr:rowOff>
    </xdr:from>
    <xdr:to>
      <xdr:col>11</xdr:col>
      <xdr:colOff>358775</xdr:colOff>
      <xdr:row>58</xdr:row>
      <xdr:rowOff>47054</xdr:rowOff>
    </xdr:to>
    <xdr:sp macro="" textlink="">
      <xdr:nvSpPr>
        <xdr:cNvPr id="381" name="円/楕円 380"/>
        <xdr:cNvSpPr/>
      </xdr:nvSpPr>
      <xdr:spPr>
        <a:xfrm>
          <a:off x="7810500" y="98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38181</xdr:rowOff>
    </xdr:from>
    <xdr:ext cx="534377" cy="259045"/>
    <xdr:sp macro="" textlink="">
      <xdr:nvSpPr>
        <xdr:cNvPr id="382" name="テキスト ボックス 381"/>
        <xdr:cNvSpPr txBox="1"/>
      </xdr:nvSpPr>
      <xdr:spPr>
        <a:xfrm>
          <a:off x="7594111" y="99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109233</xdr:rowOff>
    </xdr:from>
    <xdr:to>
      <xdr:col>10</xdr:col>
      <xdr:colOff>155575</xdr:colOff>
      <xdr:row>58</xdr:row>
      <xdr:rowOff>39383</xdr:rowOff>
    </xdr:to>
    <xdr:sp macro="" textlink="">
      <xdr:nvSpPr>
        <xdr:cNvPr id="383" name="円/楕円 382"/>
        <xdr:cNvSpPr/>
      </xdr:nvSpPr>
      <xdr:spPr>
        <a:xfrm>
          <a:off x="6921500" y="98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30510</xdr:rowOff>
    </xdr:from>
    <xdr:ext cx="534377" cy="259045"/>
    <xdr:sp macro="" textlink="">
      <xdr:nvSpPr>
        <xdr:cNvPr id="384" name="テキスト ボックス 383"/>
        <xdr:cNvSpPr txBox="1"/>
      </xdr:nvSpPr>
      <xdr:spPr>
        <a:xfrm>
          <a:off x="6705111" y="99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48786</xdr:rowOff>
    </xdr:from>
    <xdr:to>
      <xdr:col>15</xdr:col>
      <xdr:colOff>180975</xdr:colOff>
      <xdr:row>78</xdr:row>
      <xdr:rowOff>69292</xdr:rowOff>
    </xdr:to>
    <xdr:cxnSp macro="">
      <xdr:nvCxnSpPr>
        <xdr:cNvPr id="411" name="直線コネクタ 410"/>
        <xdr:cNvCxnSpPr/>
      </xdr:nvCxnSpPr>
      <xdr:spPr>
        <a:xfrm>
          <a:off x="9639300" y="13421886"/>
          <a:ext cx="8382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48786</xdr:rowOff>
    </xdr:from>
    <xdr:to>
      <xdr:col>14</xdr:col>
      <xdr:colOff>28575</xdr:colOff>
      <xdr:row>78</xdr:row>
      <xdr:rowOff>66159</xdr:rowOff>
    </xdr:to>
    <xdr:cxnSp macro="">
      <xdr:nvCxnSpPr>
        <xdr:cNvPr id="414" name="直線コネクタ 413"/>
        <xdr:cNvCxnSpPr/>
      </xdr:nvCxnSpPr>
      <xdr:spPr>
        <a:xfrm flipV="1">
          <a:off x="8750300" y="1342188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66159</xdr:rowOff>
    </xdr:from>
    <xdr:to>
      <xdr:col>12</xdr:col>
      <xdr:colOff>511175</xdr:colOff>
      <xdr:row>78</xdr:row>
      <xdr:rowOff>69611</xdr:rowOff>
    </xdr:to>
    <xdr:cxnSp macro="">
      <xdr:nvCxnSpPr>
        <xdr:cNvPr id="417" name="直線コネクタ 416"/>
        <xdr:cNvCxnSpPr/>
      </xdr:nvCxnSpPr>
      <xdr:spPr>
        <a:xfrm flipV="1">
          <a:off x="7861300" y="13439259"/>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69611</xdr:rowOff>
    </xdr:from>
    <xdr:to>
      <xdr:col>11</xdr:col>
      <xdr:colOff>307975</xdr:colOff>
      <xdr:row>78</xdr:row>
      <xdr:rowOff>70160</xdr:rowOff>
    </xdr:to>
    <xdr:cxnSp macro="">
      <xdr:nvCxnSpPr>
        <xdr:cNvPr id="420" name="直線コネクタ 419"/>
        <xdr:cNvCxnSpPr/>
      </xdr:nvCxnSpPr>
      <xdr:spPr>
        <a:xfrm flipV="1">
          <a:off x="6972300" y="1344271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18492</xdr:rowOff>
    </xdr:from>
    <xdr:to>
      <xdr:col>15</xdr:col>
      <xdr:colOff>231775</xdr:colOff>
      <xdr:row>78</xdr:row>
      <xdr:rowOff>120092</xdr:rowOff>
    </xdr:to>
    <xdr:sp macro="" textlink="">
      <xdr:nvSpPr>
        <xdr:cNvPr id="430" name="円/楕円 429"/>
        <xdr:cNvSpPr/>
      </xdr:nvSpPr>
      <xdr:spPr>
        <a:xfrm>
          <a:off x="104267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104869</xdr:rowOff>
    </xdr:from>
    <xdr:ext cx="469744" cy="259045"/>
    <xdr:sp macro="" textlink="">
      <xdr:nvSpPr>
        <xdr:cNvPr id="431" name="商工費該当値テキスト"/>
        <xdr:cNvSpPr txBox="1"/>
      </xdr:nvSpPr>
      <xdr:spPr>
        <a:xfrm>
          <a:off x="10528300" y="13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169436</xdr:rowOff>
    </xdr:from>
    <xdr:to>
      <xdr:col>14</xdr:col>
      <xdr:colOff>79375</xdr:colOff>
      <xdr:row>78</xdr:row>
      <xdr:rowOff>99586</xdr:rowOff>
    </xdr:to>
    <xdr:sp macro="" textlink="">
      <xdr:nvSpPr>
        <xdr:cNvPr id="432" name="円/楕円 431"/>
        <xdr:cNvSpPr/>
      </xdr:nvSpPr>
      <xdr:spPr>
        <a:xfrm>
          <a:off x="9588500" y="133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90713</xdr:rowOff>
    </xdr:from>
    <xdr:ext cx="469744" cy="259045"/>
    <xdr:sp macro="" textlink="">
      <xdr:nvSpPr>
        <xdr:cNvPr id="433" name="テキスト ボックス 432"/>
        <xdr:cNvSpPr txBox="1"/>
      </xdr:nvSpPr>
      <xdr:spPr>
        <a:xfrm>
          <a:off x="9404427" y="134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15359</xdr:rowOff>
    </xdr:from>
    <xdr:to>
      <xdr:col>12</xdr:col>
      <xdr:colOff>561975</xdr:colOff>
      <xdr:row>78</xdr:row>
      <xdr:rowOff>116959</xdr:rowOff>
    </xdr:to>
    <xdr:sp macro="" textlink="">
      <xdr:nvSpPr>
        <xdr:cNvPr id="434" name="円/楕円 433"/>
        <xdr:cNvSpPr/>
      </xdr:nvSpPr>
      <xdr:spPr>
        <a:xfrm>
          <a:off x="8699500" y="13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108086</xdr:rowOff>
    </xdr:from>
    <xdr:ext cx="469744" cy="259045"/>
    <xdr:sp macro="" textlink="">
      <xdr:nvSpPr>
        <xdr:cNvPr id="435" name="テキスト ボックス 434"/>
        <xdr:cNvSpPr txBox="1"/>
      </xdr:nvSpPr>
      <xdr:spPr>
        <a:xfrm>
          <a:off x="8515427" y="134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18811</xdr:rowOff>
    </xdr:from>
    <xdr:to>
      <xdr:col>11</xdr:col>
      <xdr:colOff>358775</xdr:colOff>
      <xdr:row>78</xdr:row>
      <xdr:rowOff>120411</xdr:rowOff>
    </xdr:to>
    <xdr:sp macro="" textlink="">
      <xdr:nvSpPr>
        <xdr:cNvPr id="436" name="円/楕円 435"/>
        <xdr:cNvSpPr/>
      </xdr:nvSpPr>
      <xdr:spPr>
        <a:xfrm>
          <a:off x="7810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111538</xdr:rowOff>
    </xdr:from>
    <xdr:ext cx="469744" cy="259045"/>
    <xdr:sp macro="" textlink="">
      <xdr:nvSpPr>
        <xdr:cNvPr id="437" name="テキスト ボックス 436"/>
        <xdr:cNvSpPr txBox="1"/>
      </xdr:nvSpPr>
      <xdr:spPr>
        <a:xfrm>
          <a:off x="7626427"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19360</xdr:rowOff>
    </xdr:from>
    <xdr:to>
      <xdr:col>10</xdr:col>
      <xdr:colOff>155575</xdr:colOff>
      <xdr:row>78</xdr:row>
      <xdr:rowOff>120960</xdr:rowOff>
    </xdr:to>
    <xdr:sp macro="" textlink="">
      <xdr:nvSpPr>
        <xdr:cNvPr id="438" name="円/楕円 437"/>
        <xdr:cNvSpPr/>
      </xdr:nvSpPr>
      <xdr:spPr>
        <a:xfrm>
          <a:off x="69215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112087</xdr:rowOff>
    </xdr:from>
    <xdr:ext cx="469744" cy="259045"/>
    <xdr:sp macro="" textlink="">
      <xdr:nvSpPr>
        <xdr:cNvPr id="439" name="テキスト ボックス 438"/>
        <xdr:cNvSpPr txBox="1"/>
      </xdr:nvSpPr>
      <xdr:spPr>
        <a:xfrm>
          <a:off x="6737427" y="134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153752</xdr:rowOff>
    </xdr:from>
    <xdr:to>
      <xdr:col>15</xdr:col>
      <xdr:colOff>180975</xdr:colOff>
      <xdr:row>97</xdr:row>
      <xdr:rowOff>109990</xdr:rowOff>
    </xdr:to>
    <xdr:cxnSp macro="">
      <xdr:nvCxnSpPr>
        <xdr:cNvPr id="468" name="直線コネクタ 467"/>
        <xdr:cNvCxnSpPr/>
      </xdr:nvCxnSpPr>
      <xdr:spPr>
        <a:xfrm flipV="1">
          <a:off x="9639300" y="16612952"/>
          <a:ext cx="838200" cy="1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48611</xdr:rowOff>
    </xdr:from>
    <xdr:to>
      <xdr:col>14</xdr:col>
      <xdr:colOff>28575</xdr:colOff>
      <xdr:row>97</xdr:row>
      <xdr:rowOff>109990</xdr:rowOff>
    </xdr:to>
    <xdr:cxnSp macro="">
      <xdr:nvCxnSpPr>
        <xdr:cNvPr id="471" name="直線コネクタ 470"/>
        <xdr:cNvCxnSpPr/>
      </xdr:nvCxnSpPr>
      <xdr:spPr>
        <a:xfrm>
          <a:off x="8750300" y="16679261"/>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163520</xdr:rowOff>
    </xdr:from>
    <xdr:to>
      <xdr:col>12</xdr:col>
      <xdr:colOff>511175</xdr:colOff>
      <xdr:row>97</xdr:row>
      <xdr:rowOff>48611</xdr:rowOff>
    </xdr:to>
    <xdr:cxnSp macro="">
      <xdr:nvCxnSpPr>
        <xdr:cNvPr id="474" name="直線コネクタ 473"/>
        <xdr:cNvCxnSpPr/>
      </xdr:nvCxnSpPr>
      <xdr:spPr>
        <a:xfrm>
          <a:off x="7861300" y="16622720"/>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159969</xdr:rowOff>
    </xdr:from>
    <xdr:to>
      <xdr:col>11</xdr:col>
      <xdr:colOff>307975</xdr:colOff>
      <xdr:row>96</xdr:row>
      <xdr:rowOff>163520</xdr:rowOff>
    </xdr:to>
    <xdr:cxnSp macro="">
      <xdr:nvCxnSpPr>
        <xdr:cNvPr id="477" name="直線コネクタ 476"/>
        <xdr:cNvCxnSpPr/>
      </xdr:nvCxnSpPr>
      <xdr:spPr>
        <a:xfrm>
          <a:off x="6972300" y="16619169"/>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102952</xdr:rowOff>
    </xdr:from>
    <xdr:to>
      <xdr:col>15</xdr:col>
      <xdr:colOff>231775</xdr:colOff>
      <xdr:row>97</xdr:row>
      <xdr:rowOff>33102</xdr:rowOff>
    </xdr:to>
    <xdr:sp macro="" textlink="">
      <xdr:nvSpPr>
        <xdr:cNvPr id="487" name="円/楕円 486"/>
        <xdr:cNvSpPr/>
      </xdr:nvSpPr>
      <xdr:spPr>
        <a:xfrm>
          <a:off x="10426700" y="165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81379</xdr:rowOff>
    </xdr:from>
    <xdr:ext cx="534377" cy="259045"/>
    <xdr:sp macro="" textlink="">
      <xdr:nvSpPr>
        <xdr:cNvPr id="488" name="土木費該当値テキスト"/>
        <xdr:cNvSpPr txBox="1"/>
      </xdr:nvSpPr>
      <xdr:spPr>
        <a:xfrm>
          <a:off x="10528300" y="165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59190</xdr:rowOff>
    </xdr:from>
    <xdr:to>
      <xdr:col>14</xdr:col>
      <xdr:colOff>79375</xdr:colOff>
      <xdr:row>97</xdr:row>
      <xdr:rowOff>160790</xdr:rowOff>
    </xdr:to>
    <xdr:sp macro="" textlink="">
      <xdr:nvSpPr>
        <xdr:cNvPr id="489" name="円/楕円 488"/>
        <xdr:cNvSpPr/>
      </xdr:nvSpPr>
      <xdr:spPr>
        <a:xfrm>
          <a:off x="9588500" y="166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151917</xdr:rowOff>
    </xdr:from>
    <xdr:ext cx="534377" cy="259045"/>
    <xdr:sp macro="" textlink="">
      <xdr:nvSpPr>
        <xdr:cNvPr id="490" name="テキスト ボックス 489"/>
        <xdr:cNvSpPr txBox="1"/>
      </xdr:nvSpPr>
      <xdr:spPr>
        <a:xfrm>
          <a:off x="9372111" y="167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169261</xdr:rowOff>
    </xdr:from>
    <xdr:to>
      <xdr:col>12</xdr:col>
      <xdr:colOff>561975</xdr:colOff>
      <xdr:row>97</xdr:row>
      <xdr:rowOff>99411</xdr:rowOff>
    </xdr:to>
    <xdr:sp macro="" textlink="">
      <xdr:nvSpPr>
        <xdr:cNvPr id="491" name="円/楕円 490"/>
        <xdr:cNvSpPr/>
      </xdr:nvSpPr>
      <xdr:spPr>
        <a:xfrm>
          <a:off x="8699500" y="1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90538</xdr:rowOff>
    </xdr:from>
    <xdr:ext cx="534377" cy="259045"/>
    <xdr:sp macro="" textlink="">
      <xdr:nvSpPr>
        <xdr:cNvPr id="492" name="テキスト ボックス 491"/>
        <xdr:cNvSpPr txBox="1"/>
      </xdr:nvSpPr>
      <xdr:spPr>
        <a:xfrm>
          <a:off x="8483111" y="167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112720</xdr:rowOff>
    </xdr:from>
    <xdr:to>
      <xdr:col>11</xdr:col>
      <xdr:colOff>358775</xdr:colOff>
      <xdr:row>97</xdr:row>
      <xdr:rowOff>42870</xdr:rowOff>
    </xdr:to>
    <xdr:sp macro="" textlink="">
      <xdr:nvSpPr>
        <xdr:cNvPr id="493" name="円/楕円 492"/>
        <xdr:cNvSpPr/>
      </xdr:nvSpPr>
      <xdr:spPr>
        <a:xfrm>
          <a:off x="7810500" y="1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33997</xdr:rowOff>
    </xdr:from>
    <xdr:ext cx="534377" cy="259045"/>
    <xdr:sp macro="" textlink="">
      <xdr:nvSpPr>
        <xdr:cNvPr id="494" name="テキスト ボックス 493"/>
        <xdr:cNvSpPr txBox="1"/>
      </xdr:nvSpPr>
      <xdr:spPr>
        <a:xfrm>
          <a:off x="7594111" y="166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109169</xdr:rowOff>
    </xdr:from>
    <xdr:to>
      <xdr:col>10</xdr:col>
      <xdr:colOff>155575</xdr:colOff>
      <xdr:row>97</xdr:row>
      <xdr:rowOff>39319</xdr:rowOff>
    </xdr:to>
    <xdr:sp macro="" textlink="">
      <xdr:nvSpPr>
        <xdr:cNvPr id="495" name="円/楕円 494"/>
        <xdr:cNvSpPr/>
      </xdr:nvSpPr>
      <xdr:spPr>
        <a:xfrm>
          <a:off x="6921500" y="165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55846</xdr:rowOff>
    </xdr:from>
    <xdr:ext cx="534377" cy="259045"/>
    <xdr:sp macro="" textlink="">
      <xdr:nvSpPr>
        <xdr:cNvPr id="496" name="テキスト ボックス 495"/>
        <xdr:cNvSpPr txBox="1"/>
      </xdr:nvSpPr>
      <xdr:spPr>
        <a:xfrm>
          <a:off x="6705111" y="163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41592</xdr:rowOff>
    </xdr:from>
    <xdr:to>
      <xdr:col>23</xdr:col>
      <xdr:colOff>517525</xdr:colOff>
      <xdr:row>37</xdr:row>
      <xdr:rowOff>12046</xdr:rowOff>
    </xdr:to>
    <xdr:cxnSp macro="">
      <xdr:nvCxnSpPr>
        <xdr:cNvPr id="525" name="直線コネクタ 524"/>
        <xdr:cNvCxnSpPr/>
      </xdr:nvCxnSpPr>
      <xdr:spPr>
        <a:xfrm flipV="1">
          <a:off x="15481300" y="6213792"/>
          <a:ext cx="838200" cy="1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12046</xdr:rowOff>
    </xdr:from>
    <xdr:to>
      <xdr:col>22</xdr:col>
      <xdr:colOff>365125</xdr:colOff>
      <xdr:row>37</xdr:row>
      <xdr:rowOff>28467</xdr:rowOff>
    </xdr:to>
    <xdr:cxnSp macro="">
      <xdr:nvCxnSpPr>
        <xdr:cNvPr id="528" name="直線コネクタ 527"/>
        <xdr:cNvCxnSpPr/>
      </xdr:nvCxnSpPr>
      <xdr:spPr>
        <a:xfrm flipV="1">
          <a:off x="14592300" y="635569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28467</xdr:rowOff>
    </xdr:from>
    <xdr:to>
      <xdr:col>21</xdr:col>
      <xdr:colOff>161925</xdr:colOff>
      <xdr:row>37</xdr:row>
      <xdr:rowOff>50794</xdr:rowOff>
    </xdr:to>
    <xdr:cxnSp macro="">
      <xdr:nvCxnSpPr>
        <xdr:cNvPr id="531" name="直線コネクタ 530"/>
        <xdr:cNvCxnSpPr/>
      </xdr:nvCxnSpPr>
      <xdr:spPr>
        <a:xfrm flipV="1">
          <a:off x="13703300" y="6372117"/>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50794</xdr:rowOff>
    </xdr:from>
    <xdr:to>
      <xdr:col>19</xdr:col>
      <xdr:colOff>644525</xdr:colOff>
      <xdr:row>37</xdr:row>
      <xdr:rowOff>92608</xdr:rowOff>
    </xdr:to>
    <xdr:cxnSp macro="">
      <xdr:nvCxnSpPr>
        <xdr:cNvPr id="534" name="直線コネクタ 533"/>
        <xdr:cNvCxnSpPr/>
      </xdr:nvCxnSpPr>
      <xdr:spPr>
        <a:xfrm flipV="1">
          <a:off x="12814300" y="6394444"/>
          <a:ext cx="8890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162242</xdr:rowOff>
    </xdr:from>
    <xdr:to>
      <xdr:col>23</xdr:col>
      <xdr:colOff>568325</xdr:colOff>
      <xdr:row>36</xdr:row>
      <xdr:rowOff>92392</xdr:rowOff>
    </xdr:to>
    <xdr:sp macro="" textlink="">
      <xdr:nvSpPr>
        <xdr:cNvPr id="544" name="円/楕円 543"/>
        <xdr:cNvSpPr/>
      </xdr:nvSpPr>
      <xdr:spPr>
        <a:xfrm>
          <a:off x="162687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13669</xdr:rowOff>
    </xdr:from>
    <xdr:ext cx="534377" cy="259045"/>
    <xdr:sp macro="" textlink="">
      <xdr:nvSpPr>
        <xdr:cNvPr id="545" name="消防費該当値テキスト"/>
        <xdr:cNvSpPr txBox="1"/>
      </xdr:nvSpPr>
      <xdr:spPr>
        <a:xfrm>
          <a:off x="16370300" y="60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132696</xdr:rowOff>
    </xdr:from>
    <xdr:to>
      <xdr:col>22</xdr:col>
      <xdr:colOff>415925</xdr:colOff>
      <xdr:row>37</xdr:row>
      <xdr:rowOff>62846</xdr:rowOff>
    </xdr:to>
    <xdr:sp macro="" textlink="">
      <xdr:nvSpPr>
        <xdr:cNvPr id="546" name="円/楕円 545"/>
        <xdr:cNvSpPr/>
      </xdr:nvSpPr>
      <xdr:spPr>
        <a:xfrm>
          <a:off x="15430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53973</xdr:rowOff>
    </xdr:from>
    <xdr:ext cx="534377" cy="259045"/>
    <xdr:sp macro="" textlink="">
      <xdr:nvSpPr>
        <xdr:cNvPr id="547" name="テキスト ボックス 546"/>
        <xdr:cNvSpPr txBox="1"/>
      </xdr:nvSpPr>
      <xdr:spPr>
        <a:xfrm>
          <a:off x="15214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149117</xdr:rowOff>
    </xdr:from>
    <xdr:to>
      <xdr:col>21</xdr:col>
      <xdr:colOff>212725</xdr:colOff>
      <xdr:row>37</xdr:row>
      <xdr:rowOff>79267</xdr:rowOff>
    </xdr:to>
    <xdr:sp macro="" textlink="">
      <xdr:nvSpPr>
        <xdr:cNvPr id="548" name="円/楕円 547"/>
        <xdr:cNvSpPr/>
      </xdr:nvSpPr>
      <xdr:spPr>
        <a:xfrm>
          <a:off x="14541500" y="63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70394</xdr:rowOff>
    </xdr:from>
    <xdr:ext cx="534377" cy="259045"/>
    <xdr:sp macro="" textlink="">
      <xdr:nvSpPr>
        <xdr:cNvPr id="549" name="テキスト ボックス 548"/>
        <xdr:cNvSpPr txBox="1"/>
      </xdr:nvSpPr>
      <xdr:spPr>
        <a:xfrm>
          <a:off x="14325111" y="64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171444</xdr:rowOff>
    </xdr:from>
    <xdr:to>
      <xdr:col>20</xdr:col>
      <xdr:colOff>9525</xdr:colOff>
      <xdr:row>37</xdr:row>
      <xdr:rowOff>101594</xdr:rowOff>
    </xdr:to>
    <xdr:sp macro="" textlink="">
      <xdr:nvSpPr>
        <xdr:cNvPr id="550" name="円/楕円 549"/>
        <xdr:cNvSpPr/>
      </xdr:nvSpPr>
      <xdr:spPr>
        <a:xfrm>
          <a:off x="13652500" y="6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92721</xdr:rowOff>
    </xdr:from>
    <xdr:ext cx="534377" cy="259045"/>
    <xdr:sp macro="" textlink="">
      <xdr:nvSpPr>
        <xdr:cNvPr id="551" name="テキスト ボックス 550"/>
        <xdr:cNvSpPr txBox="1"/>
      </xdr:nvSpPr>
      <xdr:spPr>
        <a:xfrm>
          <a:off x="13436111" y="64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41808</xdr:rowOff>
    </xdr:from>
    <xdr:to>
      <xdr:col>18</xdr:col>
      <xdr:colOff>492125</xdr:colOff>
      <xdr:row>37</xdr:row>
      <xdr:rowOff>143408</xdr:rowOff>
    </xdr:to>
    <xdr:sp macro="" textlink="">
      <xdr:nvSpPr>
        <xdr:cNvPr id="552" name="円/楕円 551"/>
        <xdr:cNvSpPr/>
      </xdr:nvSpPr>
      <xdr:spPr>
        <a:xfrm>
          <a:off x="12763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134535</xdr:rowOff>
    </xdr:from>
    <xdr:ext cx="534377" cy="259045"/>
    <xdr:sp macro="" textlink="">
      <xdr:nvSpPr>
        <xdr:cNvPr id="553" name="テキスト ボックス 552"/>
        <xdr:cNvSpPr txBox="1"/>
      </xdr:nvSpPr>
      <xdr:spPr>
        <a:xfrm>
          <a:off x="12547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89560</xdr:rowOff>
    </xdr:from>
    <xdr:to>
      <xdr:col>23</xdr:col>
      <xdr:colOff>517525</xdr:colOff>
      <xdr:row>58</xdr:row>
      <xdr:rowOff>1092</xdr:rowOff>
    </xdr:to>
    <xdr:cxnSp macro="">
      <xdr:nvCxnSpPr>
        <xdr:cNvPr id="583" name="直線コネクタ 582"/>
        <xdr:cNvCxnSpPr/>
      </xdr:nvCxnSpPr>
      <xdr:spPr>
        <a:xfrm>
          <a:off x="15481300" y="9690760"/>
          <a:ext cx="838200" cy="2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89560</xdr:rowOff>
    </xdr:from>
    <xdr:to>
      <xdr:col>22</xdr:col>
      <xdr:colOff>365125</xdr:colOff>
      <xdr:row>58</xdr:row>
      <xdr:rowOff>11443</xdr:rowOff>
    </xdr:to>
    <xdr:cxnSp macro="">
      <xdr:nvCxnSpPr>
        <xdr:cNvPr id="586" name="直線コネクタ 585"/>
        <xdr:cNvCxnSpPr/>
      </xdr:nvCxnSpPr>
      <xdr:spPr>
        <a:xfrm flipV="1">
          <a:off x="14592300" y="9690760"/>
          <a:ext cx="889000" cy="2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11443</xdr:rowOff>
    </xdr:from>
    <xdr:to>
      <xdr:col>21</xdr:col>
      <xdr:colOff>161925</xdr:colOff>
      <xdr:row>58</xdr:row>
      <xdr:rowOff>47244</xdr:rowOff>
    </xdr:to>
    <xdr:cxnSp macro="">
      <xdr:nvCxnSpPr>
        <xdr:cNvPr id="589" name="直線コネクタ 588"/>
        <xdr:cNvCxnSpPr/>
      </xdr:nvCxnSpPr>
      <xdr:spPr>
        <a:xfrm flipV="1">
          <a:off x="13703300" y="9955543"/>
          <a:ext cx="8890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47244</xdr:rowOff>
    </xdr:from>
    <xdr:to>
      <xdr:col>19</xdr:col>
      <xdr:colOff>644525</xdr:colOff>
      <xdr:row>58</xdr:row>
      <xdr:rowOff>72809</xdr:rowOff>
    </xdr:to>
    <xdr:cxnSp macro="">
      <xdr:nvCxnSpPr>
        <xdr:cNvPr id="592" name="直線コネクタ 591"/>
        <xdr:cNvCxnSpPr/>
      </xdr:nvCxnSpPr>
      <xdr:spPr>
        <a:xfrm flipV="1">
          <a:off x="12814300" y="9991344"/>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121742</xdr:rowOff>
    </xdr:from>
    <xdr:to>
      <xdr:col>23</xdr:col>
      <xdr:colOff>568325</xdr:colOff>
      <xdr:row>58</xdr:row>
      <xdr:rowOff>51892</xdr:rowOff>
    </xdr:to>
    <xdr:sp macro="" textlink="">
      <xdr:nvSpPr>
        <xdr:cNvPr id="602" name="円/楕円 601"/>
        <xdr:cNvSpPr/>
      </xdr:nvSpPr>
      <xdr:spPr>
        <a:xfrm>
          <a:off x="16268700" y="98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100169</xdr:rowOff>
    </xdr:from>
    <xdr:ext cx="534377" cy="259045"/>
    <xdr:sp macro="" textlink="">
      <xdr:nvSpPr>
        <xdr:cNvPr id="603" name="教育費該当値テキスト"/>
        <xdr:cNvSpPr txBox="1"/>
      </xdr:nvSpPr>
      <xdr:spPr>
        <a:xfrm>
          <a:off x="16370300" y="98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38760</xdr:rowOff>
    </xdr:from>
    <xdr:to>
      <xdr:col>22</xdr:col>
      <xdr:colOff>415925</xdr:colOff>
      <xdr:row>56</xdr:row>
      <xdr:rowOff>140360</xdr:rowOff>
    </xdr:to>
    <xdr:sp macro="" textlink="">
      <xdr:nvSpPr>
        <xdr:cNvPr id="604" name="円/楕円 603"/>
        <xdr:cNvSpPr/>
      </xdr:nvSpPr>
      <xdr:spPr>
        <a:xfrm>
          <a:off x="15430500" y="9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156887</xdr:rowOff>
    </xdr:from>
    <xdr:ext cx="534377" cy="259045"/>
    <xdr:sp macro="" textlink="">
      <xdr:nvSpPr>
        <xdr:cNvPr id="605" name="テキスト ボックス 604"/>
        <xdr:cNvSpPr txBox="1"/>
      </xdr:nvSpPr>
      <xdr:spPr>
        <a:xfrm>
          <a:off x="15214111" y="94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132093</xdr:rowOff>
    </xdr:from>
    <xdr:to>
      <xdr:col>21</xdr:col>
      <xdr:colOff>212725</xdr:colOff>
      <xdr:row>58</xdr:row>
      <xdr:rowOff>62243</xdr:rowOff>
    </xdr:to>
    <xdr:sp macro="" textlink="">
      <xdr:nvSpPr>
        <xdr:cNvPr id="606" name="円/楕円 605"/>
        <xdr:cNvSpPr/>
      </xdr:nvSpPr>
      <xdr:spPr>
        <a:xfrm>
          <a:off x="14541500" y="99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53370</xdr:rowOff>
    </xdr:from>
    <xdr:ext cx="534377" cy="259045"/>
    <xdr:sp macro="" textlink="">
      <xdr:nvSpPr>
        <xdr:cNvPr id="607" name="テキスト ボックス 606"/>
        <xdr:cNvSpPr txBox="1"/>
      </xdr:nvSpPr>
      <xdr:spPr>
        <a:xfrm>
          <a:off x="14325111" y="99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167894</xdr:rowOff>
    </xdr:from>
    <xdr:to>
      <xdr:col>20</xdr:col>
      <xdr:colOff>9525</xdr:colOff>
      <xdr:row>58</xdr:row>
      <xdr:rowOff>98044</xdr:rowOff>
    </xdr:to>
    <xdr:sp macro="" textlink="">
      <xdr:nvSpPr>
        <xdr:cNvPr id="608" name="円/楕円 607"/>
        <xdr:cNvSpPr/>
      </xdr:nvSpPr>
      <xdr:spPr>
        <a:xfrm>
          <a:off x="13652500" y="9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89171</xdr:rowOff>
    </xdr:from>
    <xdr:ext cx="534377" cy="259045"/>
    <xdr:sp macro="" textlink="">
      <xdr:nvSpPr>
        <xdr:cNvPr id="609" name="テキスト ボックス 608"/>
        <xdr:cNvSpPr txBox="1"/>
      </xdr:nvSpPr>
      <xdr:spPr>
        <a:xfrm>
          <a:off x="13436111" y="100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22009</xdr:rowOff>
    </xdr:from>
    <xdr:to>
      <xdr:col>18</xdr:col>
      <xdr:colOff>492125</xdr:colOff>
      <xdr:row>58</xdr:row>
      <xdr:rowOff>123609</xdr:rowOff>
    </xdr:to>
    <xdr:sp macro="" textlink="">
      <xdr:nvSpPr>
        <xdr:cNvPr id="610" name="円/楕円 609"/>
        <xdr:cNvSpPr/>
      </xdr:nvSpPr>
      <xdr:spPr>
        <a:xfrm>
          <a:off x="12763500" y="99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114736</xdr:rowOff>
    </xdr:from>
    <xdr:ext cx="534377" cy="259045"/>
    <xdr:sp macro="" textlink="">
      <xdr:nvSpPr>
        <xdr:cNvPr id="611" name="テキスト ボックス 610"/>
        <xdr:cNvSpPr txBox="1"/>
      </xdr:nvSpPr>
      <xdr:spPr>
        <a:xfrm>
          <a:off x="12547111" y="100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149575</xdr:rowOff>
    </xdr:from>
    <xdr:to>
      <xdr:col>23</xdr:col>
      <xdr:colOff>517525</xdr:colOff>
      <xdr:row>99</xdr:row>
      <xdr:rowOff>1253</xdr:rowOff>
    </xdr:to>
    <xdr:cxnSp macro="">
      <xdr:nvCxnSpPr>
        <xdr:cNvPr id="699" name="直線コネクタ 698"/>
        <xdr:cNvCxnSpPr/>
      </xdr:nvCxnSpPr>
      <xdr:spPr>
        <a:xfrm>
          <a:off x="15481300" y="16951675"/>
          <a:ext cx="8382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98354</xdr:rowOff>
    </xdr:from>
    <xdr:to>
      <xdr:col>22</xdr:col>
      <xdr:colOff>365125</xdr:colOff>
      <xdr:row>98</xdr:row>
      <xdr:rowOff>149575</xdr:rowOff>
    </xdr:to>
    <xdr:cxnSp macro="">
      <xdr:nvCxnSpPr>
        <xdr:cNvPr id="702" name="直線コネクタ 701"/>
        <xdr:cNvCxnSpPr/>
      </xdr:nvCxnSpPr>
      <xdr:spPr>
        <a:xfrm>
          <a:off x="14592300" y="16900454"/>
          <a:ext cx="8890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60696</xdr:rowOff>
    </xdr:from>
    <xdr:to>
      <xdr:col>21</xdr:col>
      <xdr:colOff>161925</xdr:colOff>
      <xdr:row>98</xdr:row>
      <xdr:rowOff>98354</xdr:rowOff>
    </xdr:to>
    <xdr:cxnSp macro="">
      <xdr:nvCxnSpPr>
        <xdr:cNvPr id="705" name="直線コネクタ 704"/>
        <xdr:cNvCxnSpPr/>
      </xdr:nvCxnSpPr>
      <xdr:spPr>
        <a:xfrm>
          <a:off x="13703300" y="16862796"/>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56017</xdr:rowOff>
    </xdr:from>
    <xdr:to>
      <xdr:col>19</xdr:col>
      <xdr:colOff>644525</xdr:colOff>
      <xdr:row>98</xdr:row>
      <xdr:rowOff>60696</xdr:rowOff>
    </xdr:to>
    <xdr:cxnSp macro="">
      <xdr:nvCxnSpPr>
        <xdr:cNvPr id="708" name="直線コネクタ 707"/>
        <xdr:cNvCxnSpPr/>
      </xdr:nvCxnSpPr>
      <xdr:spPr>
        <a:xfrm>
          <a:off x="12814300" y="16858117"/>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121903</xdr:rowOff>
    </xdr:from>
    <xdr:to>
      <xdr:col>23</xdr:col>
      <xdr:colOff>568325</xdr:colOff>
      <xdr:row>99</xdr:row>
      <xdr:rowOff>52053</xdr:rowOff>
    </xdr:to>
    <xdr:sp macro="" textlink="">
      <xdr:nvSpPr>
        <xdr:cNvPr id="718" name="円/楕円 717"/>
        <xdr:cNvSpPr/>
      </xdr:nvSpPr>
      <xdr:spPr>
        <a:xfrm>
          <a:off x="16268700" y="169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36830</xdr:rowOff>
    </xdr:from>
    <xdr:ext cx="469744" cy="259045"/>
    <xdr:sp macro="" textlink="">
      <xdr:nvSpPr>
        <xdr:cNvPr id="719" name="公債費該当値テキスト"/>
        <xdr:cNvSpPr txBox="1"/>
      </xdr:nvSpPr>
      <xdr:spPr>
        <a:xfrm>
          <a:off x="16370300" y="1683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98775</xdr:rowOff>
    </xdr:from>
    <xdr:to>
      <xdr:col>22</xdr:col>
      <xdr:colOff>415925</xdr:colOff>
      <xdr:row>99</xdr:row>
      <xdr:rowOff>28925</xdr:rowOff>
    </xdr:to>
    <xdr:sp macro="" textlink="">
      <xdr:nvSpPr>
        <xdr:cNvPr id="720" name="円/楕円 719"/>
        <xdr:cNvSpPr/>
      </xdr:nvSpPr>
      <xdr:spPr>
        <a:xfrm>
          <a:off x="15430500" y="169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20052</xdr:rowOff>
    </xdr:from>
    <xdr:ext cx="469744" cy="259045"/>
    <xdr:sp macro="" textlink="">
      <xdr:nvSpPr>
        <xdr:cNvPr id="721" name="テキスト ボックス 720"/>
        <xdr:cNvSpPr txBox="1"/>
      </xdr:nvSpPr>
      <xdr:spPr>
        <a:xfrm>
          <a:off x="15246427" y="169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47554</xdr:rowOff>
    </xdr:from>
    <xdr:to>
      <xdr:col>21</xdr:col>
      <xdr:colOff>212725</xdr:colOff>
      <xdr:row>98</xdr:row>
      <xdr:rowOff>149154</xdr:rowOff>
    </xdr:to>
    <xdr:sp macro="" textlink="">
      <xdr:nvSpPr>
        <xdr:cNvPr id="722" name="円/楕円 721"/>
        <xdr:cNvSpPr/>
      </xdr:nvSpPr>
      <xdr:spPr>
        <a:xfrm>
          <a:off x="14541500" y="1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140281</xdr:rowOff>
    </xdr:from>
    <xdr:ext cx="534377" cy="259045"/>
    <xdr:sp macro="" textlink="">
      <xdr:nvSpPr>
        <xdr:cNvPr id="723" name="テキスト ボックス 722"/>
        <xdr:cNvSpPr txBox="1"/>
      </xdr:nvSpPr>
      <xdr:spPr>
        <a:xfrm>
          <a:off x="14325111" y="169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9896</xdr:rowOff>
    </xdr:from>
    <xdr:to>
      <xdr:col>20</xdr:col>
      <xdr:colOff>9525</xdr:colOff>
      <xdr:row>98</xdr:row>
      <xdr:rowOff>111496</xdr:rowOff>
    </xdr:to>
    <xdr:sp macro="" textlink="">
      <xdr:nvSpPr>
        <xdr:cNvPr id="724" name="円/楕円 723"/>
        <xdr:cNvSpPr/>
      </xdr:nvSpPr>
      <xdr:spPr>
        <a:xfrm>
          <a:off x="13652500" y="168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102623</xdr:rowOff>
    </xdr:from>
    <xdr:ext cx="534377" cy="259045"/>
    <xdr:sp macro="" textlink="">
      <xdr:nvSpPr>
        <xdr:cNvPr id="725" name="テキスト ボックス 724"/>
        <xdr:cNvSpPr txBox="1"/>
      </xdr:nvSpPr>
      <xdr:spPr>
        <a:xfrm>
          <a:off x="13436111" y="169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5217</xdr:rowOff>
    </xdr:from>
    <xdr:to>
      <xdr:col>18</xdr:col>
      <xdr:colOff>492125</xdr:colOff>
      <xdr:row>98</xdr:row>
      <xdr:rowOff>106817</xdr:rowOff>
    </xdr:to>
    <xdr:sp macro="" textlink="">
      <xdr:nvSpPr>
        <xdr:cNvPr id="726" name="円/楕円 725"/>
        <xdr:cNvSpPr/>
      </xdr:nvSpPr>
      <xdr:spPr>
        <a:xfrm>
          <a:off x="12763500" y="16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97944</xdr:rowOff>
    </xdr:from>
    <xdr:ext cx="534377" cy="259045"/>
    <xdr:sp macro="" textlink="">
      <xdr:nvSpPr>
        <xdr:cNvPr id="727" name="テキスト ボックス 726"/>
        <xdr:cNvSpPr txBox="1"/>
      </xdr:nvSpPr>
      <xdr:spPr>
        <a:xfrm>
          <a:off x="12547111" y="169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総務費</a:t>
          </a:r>
          <a:r>
            <a:rPr lang="ja-JP" altLang="en-US" sz="1100" b="0" i="0" baseline="0">
              <a:solidFill>
                <a:schemeClr val="dk1"/>
              </a:solidFill>
              <a:effectLst/>
              <a:latin typeface="+mn-lt"/>
              <a:ea typeface="+mn-ea"/>
              <a:cs typeface="+mn-cs"/>
            </a:rPr>
            <a:t>及び民生費</a:t>
          </a:r>
          <a:r>
            <a:rPr lang="ja-JP" altLang="ja-JP" sz="1100" b="0" i="0" baseline="0">
              <a:solidFill>
                <a:schemeClr val="dk1"/>
              </a:solidFill>
              <a:effectLst/>
              <a:latin typeface="+mn-lt"/>
              <a:ea typeface="+mn-ea"/>
              <a:cs typeface="+mn-cs"/>
            </a:rPr>
            <a:t>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年度と比べて高い割合となっている。これは、庁舎</a:t>
          </a:r>
          <a:r>
            <a:rPr lang="ja-JP" altLang="en-US" sz="1100" b="0" i="0" baseline="0">
              <a:solidFill>
                <a:schemeClr val="dk1"/>
              </a:solidFill>
              <a:effectLst/>
              <a:latin typeface="+mn-lt"/>
              <a:ea typeface="+mn-ea"/>
              <a:cs typeface="+mn-cs"/>
            </a:rPr>
            <a:t>ほか公共施設</a:t>
          </a:r>
          <a:r>
            <a:rPr lang="ja-JP" altLang="ja-JP" sz="1100" b="0" i="0" baseline="0">
              <a:solidFill>
                <a:schemeClr val="dk1"/>
              </a:solidFill>
              <a:effectLst/>
              <a:latin typeface="+mn-lt"/>
              <a:ea typeface="+mn-ea"/>
              <a:cs typeface="+mn-cs"/>
            </a:rPr>
            <a:t>の改築に着工したためである。また、</a:t>
          </a:r>
          <a:r>
            <a:rPr lang="ja-JP" altLang="en-US" sz="1100" b="0" i="0" baseline="0">
              <a:solidFill>
                <a:schemeClr val="dk1"/>
              </a:solidFill>
              <a:effectLst/>
              <a:latin typeface="+mn-lt"/>
              <a:ea typeface="+mn-ea"/>
              <a:cs typeface="+mn-cs"/>
            </a:rPr>
            <a:t>それ以外の</a:t>
          </a:r>
          <a:r>
            <a:rPr lang="ja-JP" altLang="ja-JP" sz="1100" b="0" i="0" baseline="0">
              <a:solidFill>
                <a:schemeClr val="dk1"/>
              </a:solidFill>
              <a:effectLst/>
              <a:latin typeface="+mn-lt"/>
              <a:ea typeface="+mn-ea"/>
              <a:cs typeface="+mn-cs"/>
            </a:rPr>
            <a:t>項目において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概ね</a:t>
          </a:r>
          <a:r>
            <a:rPr lang="ja-JP" altLang="ja-JP" sz="1100" b="0" i="0" baseline="0">
              <a:solidFill>
                <a:schemeClr val="dk1"/>
              </a:solidFill>
              <a:effectLst/>
              <a:latin typeface="+mn-lt"/>
              <a:ea typeface="+mn-ea"/>
              <a:cs typeface="+mn-cs"/>
            </a:rPr>
            <a:t>類似団体平均値を下回っている。今後も、最小の経費で最大の効果を挙げるように努める。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経常経費の見直しによる経費の削減や普通建設事業の年次計画の見直しにより、標準財政規模比においても良好と言える。</a:t>
          </a:r>
          <a:endParaRPr lang="ja-JP" altLang="ja-JP" sz="1400">
            <a:effectLst/>
          </a:endParaRPr>
        </a:p>
        <a:p>
          <a:pPr rtl="0"/>
          <a:r>
            <a:rPr lang="ja-JP" altLang="ja-JP" sz="1100" b="0" i="0" baseline="0">
              <a:solidFill>
                <a:schemeClr val="dk1"/>
              </a:solidFill>
              <a:effectLst/>
              <a:latin typeface="+mn-lt"/>
              <a:ea typeface="+mn-ea"/>
              <a:cs typeface="+mn-cs"/>
            </a:rPr>
            <a:t>今後も現状を維持できるよう引き続き健全な財政運営に努めていく。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全ての会計において黒字となっており、安定した状態にあると言える。</a:t>
          </a:r>
          <a:endParaRPr lang="ja-JP" altLang="ja-JP" sz="1400">
            <a:effectLst/>
          </a:endParaRPr>
        </a:p>
        <a:p>
          <a:pPr rtl="0"/>
          <a:r>
            <a:rPr lang="ja-JP" altLang="ja-JP" sz="1100" b="0" i="0" baseline="0">
              <a:solidFill>
                <a:schemeClr val="dk1"/>
              </a:solidFill>
              <a:effectLst/>
              <a:latin typeface="+mn-lt"/>
              <a:ea typeface="+mn-ea"/>
              <a:cs typeface="+mn-cs"/>
            </a:rPr>
            <a:t>今後は、一般会計からの繰出金の縮減に向けて、使用料の徴収の徹底と事業内容の精査を進め、より一層の財政健全化を図るよう努める。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7235258</v>
      </c>
      <c r="BO4" s="381"/>
      <c r="BP4" s="381"/>
      <c r="BQ4" s="381"/>
      <c r="BR4" s="381"/>
      <c r="BS4" s="381"/>
      <c r="BT4" s="381"/>
      <c r="BU4" s="382"/>
      <c r="BV4" s="380">
        <v>6342514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v>
      </c>
      <c r="CU4" s="387"/>
      <c r="CV4" s="387"/>
      <c r="CW4" s="387"/>
      <c r="CX4" s="387"/>
      <c r="CY4" s="387"/>
      <c r="CZ4" s="387"/>
      <c r="DA4" s="388"/>
      <c r="DB4" s="386">
        <v>2.2999999999999998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7155968</v>
      </c>
      <c r="BO5" s="418"/>
      <c r="BP5" s="418"/>
      <c r="BQ5" s="418"/>
      <c r="BR5" s="418"/>
      <c r="BS5" s="418"/>
      <c r="BT5" s="418"/>
      <c r="BU5" s="419"/>
      <c r="BV5" s="417">
        <v>6172441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76.599999999999994</v>
      </c>
      <c r="CU5" s="415"/>
      <c r="CV5" s="415"/>
      <c r="CW5" s="415"/>
      <c r="CX5" s="415"/>
      <c r="CY5" s="415"/>
      <c r="CZ5" s="415"/>
      <c r="DA5" s="416"/>
      <c r="DB5" s="414">
        <v>74.8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79290</v>
      </c>
      <c r="BO6" s="418"/>
      <c r="BP6" s="418"/>
      <c r="BQ6" s="418"/>
      <c r="BR6" s="418"/>
      <c r="BS6" s="418"/>
      <c r="BT6" s="418"/>
      <c r="BU6" s="419"/>
      <c r="BV6" s="417">
        <v>170073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76.599999999999994</v>
      </c>
      <c r="CU6" s="455"/>
      <c r="CV6" s="455"/>
      <c r="CW6" s="455"/>
      <c r="CX6" s="455"/>
      <c r="CY6" s="455"/>
      <c r="CZ6" s="455"/>
      <c r="DA6" s="456"/>
      <c r="DB6" s="454">
        <v>74.8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8133</v>
      </c>
      <c r="BO7" s="418"/>
      <c r="BP7" s="418"/>
      <c r="BQ7" s="418"/>
      <c r="BR7" s="418"/>
      <c r="BS7" s="418"/>
      <c r="BT7" s="418"/>
      <c r="BU7" s="419"/>
      <c r="BV7" s="417">
        <v>88195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3550840</v>
      </c>
      <c r="CU7" s="418"/>
      <c r="CV7" s="418"/>
      <c r="CW7" s="418"/>
      <c r="CX7" s="418"/>
      <c r="CY7" s="418"/>
      <c r="CZ7" s="418"/>
      <c r="DA7" s="419"/>
      <c r="DB7" s="417">
        <v>3607593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71157</v>
      </c>
      <c r="BO8" s="418"/>
      <c r="BP8" s="418"/>
      <c r="BQ8" s="418"/>
      <c r="BR8" s="418"/>
      <c r="BS8" s="418"/>
      <c r="BT8" s="418"/>
      <c r="BU8" s="419"/>
      <c r="BV8" s="417">
        <v>81878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v>
      </c>
      <c r="CU8" s="458"/>
      <c r="CV8" s="458"/>
      <c r="CW8" s="458"/>
      <c r="CX8" s="458"/>
      <c r="CY8" s="458"/>
      <c r="CZ8" s="458"/>
      <c r="DA8" s="459"/>
      <c r="DB8" s="457">
        <v>0.9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15204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-10721</v>
      </c>
      <c r="BO9" s="418"/>
      <c r="BP9" s="418"/>
      <c r="BQ9" s="418"/>
      <c r="BR9" s="418"/>
      <c r="BS9" s="418"/>
      <c r="BT9" s="418"/>
      <c r="BU9" s="419"/>
      <c r="BV9" s="417">
        <v>15560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v>
      </c>
      <c r="CU9" s="415"/>
      <c r="CV9" s="415"/>
      <c r="CW9" s="415"/>
      <c r="CX9" s="415"/>
      <c r="CY9" s="415"/>
      <c r="CZ9" s="415"/>
      <c r="DA9" s="416"/>
      <c r="DB9" s="414">
        <v>2.4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15070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400862</v>
      </c>
      <c r="BO10" s="418"/>
      <c r="BP10" s="418"/>
      <c r="BQ10" s="418"/>
      <c r="BR10" s="418"/>
      <c r="BS10" s="418"/>
      <c r="BT10" s="418"/>
      <c r="BU10" s="419"/>
      <c r="BV10" s="417">
        <v>554030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15349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330000</v>
      </c>
      <c r="BO12" s="418"/>
      <c r="BP12" s="418"/>
      <c r="BQ12" s="418"/>
      <c r="BR12" s="418"/>
      <c r="BS12" s="418"/>
      <c r="BT12" s="418"/>
      <c r="BU12" s="419"/>
      <c r="BV12" s="417">
        <v>300000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15244</v>
      </c>
      <c r="S13" s="499"/>
      <c r="T13" s="499"/>
      <c r="U13" s="499"/>
      <c r="V13" s="500"/>
      <c r="W13" s="433" t="s">
        <v>123</v>
      </c>
      <c r="X13" s="434"/>
      <c r="Y13" s="434"/>
      <c r="Z13" s="434"/>
      <c r="AA13" s="434"/>
      <c r="AB13" s="424"/>
      <c r="AC13" s="468">
        <v>628</v>
      </c>
      <c r="AD13" s="469"/>
      <c r="AE13" s="469"/>
      <c r="AF13" s="469"/>
      <c r="AG13" s="508"/>
      <c r="AH13" s="468">
        <v>638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60141</v>
      </c>
      <c r="BO13" s="418"/>
      <c r="BP13" s="418"/>
      <c r="BQ13" s="418"/>
      <c r="BR13" s="418"/>
      <c r="BS13" s="418"/>
      <c r="BT13" s="418"/>
      <c r="BU13" s="419"/>
      <c r="BV13" s="417">
        <v>269590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-1.1000000000000001</v>
      </c>
      <c r="CU13" s="415"/>
      <c r="CV13" s="415"/>
      <c r="CW13" s="415"/>
      <c r="CX13" s="415"/>
      <c r="CY13" s="415"/>
      <c r="CZ13" s="415"/>
      <c r="DA13" s="416"/>
      <c r="DB13" s="414">
        <v>0.3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15426</v>
      </c>
      <c r="S14" s="499"/>
      <c r="T14" s="499"/>
      <c r="U14" s="499"/>
      <c r="V14" s="500"/>
      <c r="W14" s="407"/>
      <c r="X14" s="408"/>
      <c r="Y14" s="408"/>
      <c r="Z14" s="408"/>
      <c r="AA14" s="408"/>
      <c r="AB14" s="397"/>
      <c r="AC14" s="501">
        <v>8.6999999999999993</v>
      </c>
      <c r="AD14" s="502"/>
      <c r="AE14" s="502"/>
      <c r="AF14" s="502"/>
      <c r="AG14" s="503"/>
      <c r="AH14" s="501">
        <v>9.1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15323</v>
      </c>
      <c r="S15" s="499"/>
      <c r="T15" s="499"/>
      <c r="U15" s="499"/>
      <c r="V15" s="500"/>
      <c r="W15" s="433" t="s">
        <v>130</v>
      </c>
      <c r="X15" s="434"/>
      <c r="Y15" s="434"/>
      <c r="Z15" s="434"/>
      <c r="AA15" s="434"/>
      <c r="AB15" s="424"/>
      <c r="AC15" s="468">
        <v>1956</v>
      </c>
      <c r="AD15" s="469"/>
      <c r="AE15" s="469"/>
      <c r="AF15" s="469"/>
      <c r="AG15" s="508"/>
      <c r="AH15" s="468">
        <v>1874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2384663</v>
      </c>
      <c r="BO15" s="381"/>
      <c r="BP15" s="381"/>
      <c r="BQ15" s="381"/>
      <c r="BR15" s="381"/>
      <c r="BS15" s="381"/>
      <c r="BT15" s="381"/>
      <c r="BU15" s="382"/>
      <c r="BV15" s="380">
        <v>2345350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27.2</v>
      </c>
      <c r="AD16" s="502"/>
      <c r="AE16" s="502"/>
      <c r="AF16" s="502"/>
      <c r="AG16" s="503"/>
      <c r="AH16" s="501">
        <v>26.6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2639367</v>
      </c>
      <c r="BO16" s="418"/>
      <c r="BP16" s="418"/>
      <c r="BQ16" s="418"/>
      <c r="BR16" s="418"/>
      <c r="BS16" s="418"/>
      <c r="BT16" s="418"/>
      <c r="BU16" s="419"/>
      <c r="BV16" s="417">
        <v>2639753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4605</v>
      </c>
      <c r="AD17" s="469"/>
      <c r="AE17" s="469"/>
      <c r="AF17" s="469"/>
      <c r="AG17" s="508"/>
      <c r="AH17" s="468">
        <v>4522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3074480</v>
      </c>
      <c r="BO17" s="418"/>
      <c r="BP17" s="418"/>
      <c r="BQ17" s="418"/>
      <c r="BR17" s="418"/>
      <c r="BS17" s="418"/>
      <c r="BT17" s="418"/>
      <c r="BU17" s="419"/>
      <c r="BV17" s="417">
        <v>3012113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14.24</v>
      </c>
      <c r="M18" s="530"/>
      <c r="N18" s="530"/>
      <c r="O18" s="530"/>
      <c r="P18" s="530"/>
      <c r="Q18" s="530"/>
      <c r="R18" s="531"/>
      <c r="S18" s="531"/>
      <c r="T18" s="531"/>
      <c r="U18" s="531"/>
      <c r="V18" s="532"/>
      <c r="W18" s="435"/>
      <c r="X18" s="436"/>
      <c r="Y18" s="436"/>
      <c r="Z18" s="436"/>
      <c r="AA18" s="436"/>
      <c r="AB18" s="427"/>
      <c r="AC18" s="533">
        <v>64.099999999999994</v>
      </c>
      <c r="AD18" s="534"/>
      <c r="AE18" s="534"/>
      <c r="AF18" s="534"/>
      <c r="AG18" s="535"/>
      <c r="AH18" s="533">
        <v>64.3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2747482</v>
      </c>
      <c r="BO18" s="418"/>
      <c r="BP18" s="418"/>
      <c r="BQ18" s="418"/>
      <c r="BR18" s="418"/>
      <c r="BS18" s="418"/>
      <c r="BT18" s="418"/>
      <c r="BU18" s="419"/>
      <c r="BV18" s="417">
        <v>2721900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1068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4237413</v>
      </c>
      <c r="BO19" s="418"/>
      <c r="BP19" s="418"/>
      <c r="BQ19" s="418"/>
      <c r="BR19" s="418"/>
      <c r="BS19" s="418"/>
      <c r="BT19" s="418"/>
      <c r="BU19" s="419"/>
      <c r="BV19" s="417">
        <v>4299791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5881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878075</v>
      </c>
      <c r="BO23" s="418"/>
      <c r="BP23" s="418"/>
      <c r="BQ23" s="418"/>
      <c r="BR23" s="418"/>
      <c r="BS23" s="418"/>
      <c r="BT23" s="418"/>
      <c r="BU23" s="419"/>
      <c r="BV23" s="417">
        <v>261365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7660</v>
      </c>
      <c r="R24" s="469"/>
      <c r="S24" s="469"/>
      <c r="T24" s="469"/>
      <c r="U24" s="469"/>
      <c r="V24" s="508"/>
      <c r="W24" s="563"/>
      <c r="X24" s="551"/>
      <c r="Y24" s="552"/>
      <c r="Z24" s="467" t="s">
        <v>153</v>
      </c>
      <c r="AA24" s="447"/>
      <c r="AB24" s="447"/>
      <c r="AC24" s="447"/>
      <c r="AD24" s="447"/>
      <c r="AE24" s="447"/>
      <c r="AF24" s="447"/>
      <c r="AG24" s="448"/>
      <c r="AH24" s="468">
        <v>87</v>
      </c>
      <c r="AI24" s="469"/>
      <c r="AJ24" s="469"/>
      <c r="AK24" s="469"/>
      <c r="AL24" s="508"/>
      <c r="AM24" s="468">
        <v>263088</v>
      </c>
      <c r="AN24" s="469"/>
      <c r="AO24" s="469"/>
      <c r="AP24" s="469"/>
      <c r="AQ24" s="469"/>
      <c r="AR24" s="508"/>
      <c r="AS24" s="468">
        <v>3024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124108</v>
      </c>
      <c r="BO24" s="418"/>
      <c r="BP24" s="418"/>
      <c r="BQ24" s="418"/>
      <c r="BR24" s="418"/>
      <c r="BS24" s="418"/>
      <c r="BT24" s="418"/>
      <c r="BU24" s="419"/>
      <c r="BV24" s="417">
        <v>179034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6128</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566188</v>
      </c>
      <c r="BO25" s="381"/>
      <c r="BP25" s="381"/>
      <c r="BQ25" s="381"/>
      <c r="BR25" s="381"/>
      <c r="BS25" s="381"/>
      <c r="BT25" s="381"/>
      <c r="BU25" s="382"/>
      <c r="BV25" s="380">
        <v>738938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5668</v>
      </c>
      <c r="R26" s="469"/>
      <c r="S26" s="469"/>
      <c r="T26" s="469"/>
      <c r="U26" s="469"/>
      <c r="V26" s="508"/>
      <c r="W26" s="563"/>
      <c r="X26" s="551"/>
      <c r="Y26" s="552"/>
      <c r="Z26" s="467" t="s">
        <v>159</v>
      </c>
      <c r="AA26" s="573"/>
      <c r="AB26" s="573"/>
      <c r="AC26" s="573"/>
      <c r="AD26" s="573"/>
      <c r="AE26" s="573"/>
      <c r="AF26" s="573"/>
      <c r="AG26" s="574"/>
      <c r="AH26" s="468">
        <v>9</v>
      </c>
      <c r="AI26" s="469"/>
      <c r="AJ26" s="469"/>
      <c r="AK26" s="469"/>
      <c r="AL26" s="508"/>
      <c r="AM26" s="468">
        <v>25443</v>
      </c>
      <c r="AN26" s="469"/>
      <c r="AO26" s="469"/>
      <c r="AP26" s="469"/>
      <c r="AQ26" s="469"/>
      <c r="AR26" s="508"/>
      <c r="AS26" s="468">
        <v>2827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1226</v>
      </c>
      <c r="BO26" s="418"/>
      <c r="BP26" s="418"/>
      <c r="BQ26" s="418"/>
      <c r="BR26" s="418"/>
      <c r="BS26" s="418"/>
      <c r="BT26" s="418"/>
      <c r="BU26" s="419"/>
      <c r="BV26" s="417">
        <v>570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3102</v>
      </c>
      <c r="R27" s="469"/>
      <c r="S27" s="469"/>
      <c r="T27" s="469"/>
      <c r="U27" s="469"/>
      <c r="V27" s="508"/>
      <c r="W27" s="563"/>
      <c r="X27" s="551"/>
      <c r="Y27" s="552"/>
      <c r="Z27" s="467" t="s">
        <v>162</v>
      </c>
      <c r="AA27" s="447"/>
      <c r="AB27" s="447"/>
      <c r="AC27" s="447"/>
      <c r="AD27" s="447"/>
      <c r="AE27" s="447"/>
      <c r="AF27" s="447"/>
      <c r="AG27" s="448"/>
      <c r="AH27" s="468">
        <v>14</v>
      </c>
      <c r="AI27" s="469"/>
      <c r="AJ27" s="469"/>
      <c r="AK27" s="469"/>
      <c r="AL27" s="508"/>
      <c r="AM27" s="468">
        <v>37786</v>
      </c>
      <c r="AN27" s="469"/>
      <c r="AO27" s="469"/>
      <c r="AP27" s="469"/>
      <c r="AQ27" s="469"/>
      <c r="AR27" s="508"/>
      <c r="AS27" s="468">
        <v>2699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63645</v>
      </c>
      <c r="BO27" s="587"/>
      <c r="BP27" s="587"/>
      <c r="BQ27" s="587"/>
      <c r="BR27" s="587"/>
      <c r="BS27" s="587"/>
      <c r="BT27" s="587"/>
      <c r="BU27" s="588"/>
      <c r="BV27" s="586">
        <v>63645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2585</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3093902</v>
      </c>
      <c r="BO28" s="381"/>
      <c r="BP28" s="381"/>
      <c r="BQ28" s="381"/>
      <c r="BR28" s="381"/>
      <c r="BS28" s="381"/>
      <c r="BT28" s="381"/>
      <c r="BU28" s="382"/>
      <c r="BV28" s="380">
        <v>3023040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10</v>
      </c>
      <c r="M29" s="469"/>
      <c r="N29" s="469"/>
      <c r="O29" s="469"/>
      <c r="P29" s="508"/>
      <c r="Q29" s="468">
        <v>2068</v>
      </c>
      <c r="R29" s="469"/>
      <c r="S29" s="469"/>
      <c r="T29" s="469"/>
      <c r="U29" s="469"/>
      <c r="V29" s="508"/>
      <c r="W29" s="564"/>
      <c r="X29" s="565"/>
      <c r="Y29" s="566"/>
      <c r="Z29" s="467" t="s">
        <v>169</v>
      </c>
      <c r="AA29" s="447"/>
      <c r="AB29" s="447"/>
      <c r="AC29" s="447"/>
      <c r="AD29" s="447"/>
      <c r="AE29" s="447"/>
      <c r="AF29" s="447"/>
      <c r="AG29" s="448"/>
      <c r="AH29" s="468">
        <v>101</v>
      </c>
      <c r="AI29" s="469"/>
      <c r="AJ29" s="469"/>
      <c r="AK29" s="469"/>
      <c r="AL29" s="508"/>
      <c r="AM29" s="468">
        <v>300874</v>
      </c>
      <c r="AN29" s="469"/>
      <c r="AO29" s="469"/>
      <c r="AP29" s="469"/>
      <c r="AQ29" s="469"/>
      <c r="AR29" s="508"/>
      <c r="AS29" s="468">
        <v>2979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109516</v>
      </c>
      <c r="BO29" s="418"/>
      <c r="BP29" s="418"/>
      <c r="BQ29" s="418"/>
      <c r="BR29" s="418"/>
      <c r="BS29" s="418"/>
      <c r="BT29" s="418"/>
      <c r="BU29" s="419"/>
      <c r="BV29" s="417">
        <v>109332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1624412</v>
      </c>
      <c r="BO30" s="587"/>
      <c r="BP30" s="587"/>
      <c r="BQ30" s="587"/>
      <c r="BR30" s="587"/>
      <c r="BS30" s="587"/>
      <c r="BT30" s="587"/>
      <c r="BU30" s="588"/>
      <c r="BV30" s="586">
        <v>2006625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水道特別会計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板野東部消防組合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松茂町土地開発公社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長原渡船運行特別会計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板野東部青少年育成センター組合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松茂町ほか二町競艇事業組合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徳島県市町村議会議員公務災害等補償組合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徳島県市町村総合事務組合(一般会計)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徳島県市町村総合事務組合(滞納整理機構特別会計)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徳島県後期高齢者医療広域連合(一般会計)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徳島県後期高齢者医療広域連合(後期高齢者医療事業特別会計)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530</v>
      </c>
      <c r="D34" s="1184"/>
      <c r="E34" s="1185"/>
      <c r="F34" s="32">
        <v>10.09</v>
      </c>
      <c r="G34" s="33">
        <v>11.56</v>
      </c>
      <c r="H34" s="33">
        <v>13.85</v>
      </c>
      <c r="I34" s="33">
        <v>16.47</v>
      </c>
      <c r="J34" s="34">
        <v>18.829999999999998</v>
      </c>
      <c r="K34" s="22"/>
      <c r="L34" s="22"/>
      <c r="M34" s="22"/>
      <c r="N34" s="22"/>
      <c r="O34" s="22"/>
      <c r="P34" s="22"/>
    </row>
    <row r="35" spans="1:16" ht="39" customHeight="1">
      <c r="A35" s="22"/>
      <c r="B35" s="35"/>
      <c r="C35" s="1178" t="s">
        <v>531</v>
      </c>
      <c r="D35" s="1179"/>
      <c r="E35" s="1180"/>
      <c r="F35" s="36">
        <v>3.99</v>
      </c>
      <c r="G35" s="37">
        <v>2.5</v>
      </c>
      <c r="H35" s="37">
        <v>2.93</v>
      </c>
      <c r="I35" s="37">
        <v>2.8</v>
      </c>
      <c r="J35" s="38">
        <v>2.5499999999999998</v>
      </c>
      <c r="K35" s="22"/>
      <c r="L35" s="22"/>
      <c r="M35" s="22"/>
      <c r="N35" s="22"/>
      <c r="O35" s="22"/>
      <c r="P35" s="22"/>
    </row>
    <row r="36" spans="1:16" ht="39" customHeight="1">
      <c r="A36" s="22"/>
      <c r="B36" s="35"/>
      <c r="C36" s="1178" t="s">
        <v>532</v>
      </c>
      <c r="D36" s="1179"/>
      <c r="E36" s="1180"/>
      <c r="F36" s="36">
        <v>1.52</v>
      </c>
      <c r="G36" s="37">
        <v>1.69</v>
      </c>
      <c r="H36" s="37">
        <v>1.76</v>
      </c>
      <c r="I36" s="37">
        <v>2.1800000000000002</v>
      </c>
      <c r="J36" s="38">
        <v>1.91</v>
      </c>
      <c r="K36" s="22"/>
      <c r="L36" s="22"/>
      <c r="M36" s="22"/>
      <c r="N36" s="22"/>
      <c r="O36" s="22"/>
      <c r="P36" s="22"/>
    </row>
    <row r="37" spans="1:16" ht="39" customHeight="1">
      <c r="A37" s="22"/>
      <c r="B37" s="35"/>
      <c r="C37" s="1178" t="s">
        <v>533</v>
      </c>
      <c r="D37" s="1179"/>
      <c r="E37" s="1180"/>
      <c r="F37" s="36">
        <v>1.1299999999999999</v>
      </c>
      <c r="G37" s="37">
        <v>0.57999999999999996</v>
      </c>
      <c r="H37" s="37">
        <v>0.97</v>
      </c>
      <c r="I37" s="37">
        <v>0.73</v>
      </c>
      <c r="J37" s="38">
        <v>0.78</v>
      </c>
      <c r="K37" s="22"/>
      <c r="L37" s="22"/>
      <c r="M37" s="22"/>
      <c r="N37" s="22"/>
      <c r="O37" s="22"/>
      <c r="P37" s="22"/>
    </row>
    <row r="38" spans="1:16" ht="39" customHeight="1">
      <c r="A38" s="22"/>
      <c r="B38" s="35"/>
      <c r="C38" s="1178" t="s">
        <v>534</v>
      </c>
      <c r="D38" s="1179"/>
      <c r="E38" s="1180"/>
      <c r="F38" s="36">
        <v>0.08</v>
      </c>
      <c r="G38" s="37">
        <v>0.08</v>
      </c>
      <c r="H38" s="37">
        <v>0.08</v>
      </c>
      <c r="I38" s="37">
        <v>0.08</v>
      </c>
      <c r="J38" s="38">
        <v>0.08</v>
      </c>
      <c r="K38" s="22"/>
      <c r="L38" s="22"/>
      <c r="M38" s="22"/>
      <c r="N38" s="22"/>
      <c r="O38" s="22"/>
      <c r="P38" s="22"/>
    </row>
    <row r="39" spans="1:16" ht="39" customHeight="1">
      <c r="A39" s="22"/>
      <c r="B39" s="35"/>
      <c r="C39" s="1178" t="s">
        <v>535</v>
      </c>
      <c r="D39" s="1179"/>
      <c r="E39" s="1180"/>
      <c r="F39" s="36">
        <v>0.1</v>
      </c>
      <c r="G39" s="37">
        <v>0.16</v>
      </c>
      <c r="H39" s="37">
        <v>0.14000000000000001</v>
      </c>
      <c r="I39" s="37">
        <v>0.11</v>
      </c>
      <c r="J39" s="38">
        <v>7.0000000000000007E-2</v>
      </c>
      <c r="K39" s="22"/>
      <c r="L39" s="22"/>
      <c r="M39" s="22"/>
      <c r="N39" s="22"/>
      <c r="O39" s="22"/>
      <c r="P39" s="22"/>
    </row>
    <row r="40" spans="1:16" ht="39" customHeight="1">
      <c r="A40" s="22"/>
      <c r="B40" s="35"/>
      <c r="C40" s="1178" t="s">
        <v>536</v>
      </c>
      <c r="D40" s="1179"/>
      <c r="E40" s="1180"/>
      <c r="F40" s="36">
        <v>0.02</v>
      </c>
      <c r="G40" s="37">
        <v>0.01</v>
      </c>
      <c r="H40" s="37">
        <v>0.02</v>
      </c>
      <c r="I40" s="37">
        <v>0.01</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539</v>
      </c>
      <c r="D43" s="1182"/>
      <c r="E43" s="1183"/>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325</v>
      </c>
      <c r="L45" s="60">
        <v>317</v>
      </c>
      <c r="M45" s="60">
        <v>239</v>
      </c>
      <c r="N45" s="60">
        <v>134</v>
      </c>
      <c r="O45" s="61">
        <v>87</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159</v>
      </c>
      <c r="L48" s="64">
        <v>177</v>
      </c>
      <c r="M48" s="64">
        <v>191</v>
      </c>
      <c r="N48" s="64">
        <v>196</v>
      </c>
      <c r="O48" s="65">
        <v>198</v>
      </c>
      <c r="P48" s="48"/>
      <c r="Q48" s="48"/>
      <c r="R48" s="48"/>
      <c r="S48" s="48"/>
      <c r="T48" s="48"/>
      <c r="U48" s="48"/>
    </row>
    <row r="49" spans="1:21" ht="30.75" customHeight="1">
      <c r="A49" s="48"/>
      <c r="B49" s="1196"/>
      <c r="C49" s="1197"/>
      <c r="D49" s="62"/>
      <c r="E49" s="1188" t="s">
        <v>16</v>
      </c>
      <c r="F49" s="1188"/>
      <c r="G49" s="1188"/>
      <c r="H49" s="1188"/>
      <c r="I49" s="1188"/>
      <c r="J49" s="1189"/>
      <c r="K49" s="63">
        <v>23</v>
      </c>
      <c r="L49" s="64">
        <v>24</v>
      </c>
      <c r="M49" s="64">
        <v>30</v>
      </c>
      <c r="N49" s="64">
        <v>30</v>
      </c>
      <c r="O49" s="65">
        <v>30</v>
      </c>
      <c r="P49" s="48"/>
      <c r="Q49" s="48"/>
      <c r="R49" s="48"/>
      <c r="S49" s="48"/>
      <c r="T49" s="48"/>
      <c r="U49" s="48"/>
    </row>
    <row r="50" spans="1:21" ht="30.75" customHeight="1">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433</v>
      </c>
      <c r="L52" s="64">
        <v>456</v>
      </c>
      <c r="M52" s="64">
        <v>449</v>
      </c>
      <c r="N52" s="64">
        <v>406</v>
      </c>
      <c r="O52" s="65">
        <v>397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74</v>
      </c>
      <c r="L53" s="69">
        <v>62</v>
      </c>
      <c r="M53" s="69">
        <v>11</v>
      </c>
      <c r="N53" s="69">
        <v>-46</v>
      </c>
      <c r="O53" s="70">
        <v>-82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2" t="s">
        <v>24</v>
      </c>
      <c r="C41" s="1203"/>
      <c r="D41" s="81"/>
      <c r="E41" s="1208" t="s">
        <v>25</v>
      </c>
      <c r="F41" s="1208"/>
      <c r="G41" s="1208"/>
      <c r="H41" s="1209"/>
      <c r="I41" s="82">
        <v>907</v>
      </c>
      <c r="J41" s="83">
        <v>617</v>
      </c>
      <c r="K41" s="83">
        <v>389</v>
      </c>
      <c r="L41" s="83">
        <v>261</v>
      </c>
      <c r="M41" s="84">
        <v>878</v>
      </c>
    </row>
    <row r="42" spans="2:13" ht="27.75" customHeight="1">
      <c r="B42" s="1204"/>
      <c r="C42" s="1205"/>
      <c r="D42" s="85"/>
      <c r="E42" s="1210" t="s">
        <v>26</v>
      </c>
      <c r="F42" s="1210"/>
      <c r="G42" s="1210"/>
      <c r="H42" s="1211"/>
      <c r="I42" s="86" t="s">
        <v>485</v>
      </c>
      <c r="J42" s="87" t="s">
        <v>485</v>
      </c>
      <c r="K42" s="87" t="s">
        <v>485</v>
      </c>
      <c r="L42" s="87" t="s">
        <v>485</v>
      </c>
      <c r="M42" s="88" t="s">
        <v>485</v>
      </c>
    </row>
    <row r="43" spans="2:13" ht="27.75" customHeight="1">
      <c r="B43" s="1204"/>
      <c r="C43" s="1205"/>
      <c r="D43" s="85"/>
      <c r="E43" s="1210" t="s">
        <v>27</v>
      </c>
      <c r="F43" s="1210"/>
      <c r="G43" s="1210"/>
      <c r="H43" s="1211"/>
      <c r="I43" s="86">
        <v>3282</v>
      </c>
      <c r="J43" s="87">
        <v>3314</v>
      </c>
      <c r="K43" s="87">
        <v>3297</v>
      </c>
      <c r="L43" s="87">
        <v>3262</v>
      </c>
      <c r="M43" s="88">
        <v>3188</v>
      </c>
    </row>
    <row r="44" spans="2:13" ht="27.75" customHeight="1">
      <c r="B44" s="1204"/>
      <c r="C44" s="1205"/>
      <c r="D44" s="85"/>
      <c r="E44" s="1210" t="s">
        <v>28</v>
      </c>
      <c r="F44" s="1210"/>
      <c r="G44" s="1210"/>
      <c r="H44" s="1211"/>
      <c r="I44" s="86">
        <v>384</v>
      </c>
      <c r="J44" s="87">
        <v>367</v>
      </c>
      <c r="K44" s="87">
        <v>366</v>
      </c>
      <c r="L44" s="87">
        <v>341</v>
      </c>
      <c r="M44" s="88">
        <v>317</v>
      </c>
    </row>
    <row r="45" spans="2:13" ht="27.75" customHeight="1">
      <c r="B45" s="1204"/>
      <c r="C45" s="1205"/>
      <c r="D45" s="85"/>
      <c r="E45" s="1210" t="s">
        <v>29</v>
      </c>
      <c r="F45" s="1210"/>
      <c r="G45" s="1210"/>
      <c r="H45" s="1211"/>
      <c r="I45" s="86">
        <v>568</v>
      </c>
      <c r="J45" s="87">
        <v>630</v>
      </c>
      <c r="K45" s="87">
        <v>341</v>
      </c>
      <c r="L45" s="87">
        <v>284</v>
      </c>
      <c r="M45" s="88">
        <v>303</v>
      </c>
    </row>
    <row r="46" spans="2:13" ht="27.75" customHeight="1">
      <c r="B46" s="1204"/>
      <c r="C46" s="1205"/>
      <c r="D46" s="89"/>
      <c r="E46" s="1210" t="s">
        <v>30</v>
      </c>
      <c r="F46" s="1210"/>
      <c r="G46" s="1210"/>
      <c r="H46" s="1211"/>
      <c r="I46" s="86" t="s">
        <v>485</v>
      </c>
      <c r="J46" s="87" t="s">
        <v>485</v>
      </c>
      <c r="K46" s="87" t="s">
        <v>485</v>
      </c>
      <c r="L46" s="87" t="s">
        <v>485</v>
      </c>
      <c r="M46" s="88" t="s">
        <v>485</v>
      </c>
    </row>
    <row r="47" spans="2:13" ht="27.75" customHeight="1">
      <c r="B47" s="1204"/>
      <c r="C47" s="1205"/>
      <c r="D47" s="90"/>
      <c r="E47" s="1212" t="s">
        <v>31</v>
      </c>
      <c r="F47" s="1213"/>
      <c r="G47" s="1213"/>
      <c r="H47" s="1214"/>
      <c r="I47" s="86" t="s">
        <v>485</v>
      </c>
      <c r="J47" s="87" t="s">
        <v>485</v>
      </c>
      <c r="K47" s="87" t="s">
        <v>485</v>
      </c>
      <c r="L47" s="87" t="s">
        <v>485</v>
      </c>
      <c r="M47" s="88" t="s">
        <v>485</v>
      </c>
    </row>
    <row r="48" spans="2:13" ht="27.75" customHeight="1">
      <c r="B48" s="1204"/>
      <c r="C48" s="1205"/>
      <c r="D48" s="85"/>
      <c r="E48" s="1210" t="s">
        <v>32</v>
      </c>
      <c r="F48" s="1210"/>
      <c r="G48" s="1210"/>
      <c r="H48" s="1211"/>
      <c r="I48" s="86" t="s">
        <v>485</v>
      </c>
      <c r="J48" s="87" t="s">
        <v>485</v>
      </c>
      <c r="K48" s="87" t="s">
        <v>485</v>
      </c>
      <c r="L48" s="87" t="s">
        <v>485</v>
      </c>
      <c r="M48" s="88" t="s">
        <v>485</v>
      </c>
    </row>
    <row r="49" spans="2:13" ht="27.75" customHeight="1">
      <c r="B49" s="1206"/>
      <c r="C49" s="1207"/>
      <c r="D49" s="85"/>
      <c r="E49" s="1210" t="s">
        <v>33</v>
      </c>
      <c r="F49" s="1210"/>
      <c r="G49" s="1210"/>
      <c r="H49" s="1211"/>
      <c r="I49" s="86" t="s">
        <v>485</v>
      </c>
      <c r="J49" s="87" t="s">
        <v>485</v>
      </c>
      <c r="K49" s="87" t="s">
        <v>485</v>
      </c>
      <c r="L49" s="87" t="s">
        <v>485</v>
      </c>
      <c r="M49" s="88" t="s">
        <v>485</v>
      </c>
    </row>
    <row r="50" spans="2:13" ht="27.75" customHeight="1">
      <c r="B50" s="1215" t="s">
        <v>34</v>
      </c>
      <c r="C50" s="1216"/>
      <c r="D50" s="91"/>
      <c r="E50" s="1210" t="s">
        <v>35</v>
      </c>
      <c r="F50" s="1210"/>
      <c r="G50" s="1210"/>
      <c r="H50" s="1211"/>
      <c r="I50" s="86">
        <v>5665</v>
      </c>
      <c r="J50" s="87">
        <v>5779</v>
      </c>
      <c r="K50" s="87">
        <v>5628</v>
      </c>
      <c r="L50" s="87">
        <v>5204</v>
      </c>
      <c r="M50" s="88">
        <v>4876</v>
      </c>
    </row>
    <row r="51" spans="2:13" ht="27.75" customHeight="1">
      <c r="B51" s="1204"/>
      <c r="C51" s="1205"/>
      <c r="D51" s="85"/>
      <c r="E51" s="1210" t="s">
        <v>36</v>
      </c>
      <c r="F51" s="1210"/>
      <c r="G51" s="1210"/>
      <c r="H51" s="1211"/>
      <c r="I51" s="86">
        <v>225</v>
      </c>
      <c r="J51" s="87">
        <v>109</v>
      </c>
      <c r="K51" s="87">
        <v>92</v>
      </c>
      <c r="L51" s="87">
        <v>60</v>
      </c>
      <c r="M51" s="88">
        <v>48</v>
      </c>
    </row>
    <row r="52" spans="2:13" ht="27.75" customHeight="1">
      <c r="B52" s="1206"/>
      <c r="C52" s="1207"/>
      <c r="D52" s="85"/>
      <c r="E52" s="1210" t="s">
        <v>37</v>
      </c>
      <c r="F52" s="1210"/>
      <c r="G52" s="1210"/>
      <c r="H52" s="1211"/>
      <c r="I52" s="86">
        <v>4500</v>
      </c>
      <c r="J52" s="87">
        <v>4806</v>
      </c>
      <c r="K52" s="87">
        <v>4818</v>
      </c>
      <c r="L52" s="87">
        <v>4844</v>
      </c>
      <c r="M52" s="88">
        <v>4884</v>
      </c>
    </row>
    <row r="53" spans="2:13" ht="27.75" customHeight="1" thickBot="1">
      <c r="B53" s="1217" t="s">
        <v>21</v>
      </c>
      <c r="C53" s="1218"/>
      <c r="D53" s="92"/>
      <c r="E53" s="1219" t="s">
        <v>38</v>
      </c>
      <c r="F53" s="1219"/>
      <c r="G53" s="1219"/>
      <c r="H53" s="1220"/>
      <c r="I53" s="93">
        <v>-5249</v>
      </c>
      <c r="J53" s="94">
        <v>-5766</v>
      </c>
      <c r="K53" s="94">
        <v>-6145</v>
      </c>
      <c r="L53" s="94">
        <v>-5960</v>
      </c>
      <c r="M53" s="95">
        <v>-5120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5" t="s">
        <v>554</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44"/>
      <c r="H50" s="1245"/>
      <c r="I50" s="1245"/>
      <c r="J50" s="1246"/>
      <c r="K50" s="356" t="s">
        <v>525</v>
      </c>
      <c r="L50" s="356" t="s">
        <v>526</v>
      </c>
      <c r="M50" s="356" t="s">
        <v>527</v>
      </c>
      <c r="N50" s="356" t="s">
        <v>528</v>
      </c>
      <c r="O50" s="356" t="s">
        <v>529</v>
      </c>
    </row>
    <row r="51" spans="1:17">
      <c r="B51" s="250"/>
      <c r="C51" s="246"/>
      <c r="D51" s="246"/>
      <c r="E51" s="246"/>
      <c r="F51" s="246"/>
      <c r="G51" s="1247" t="s">
        <v>556</v>
      </c>
      <c r="H51" s="1248"/>
      <c r="I51" s="1253" t="s">
        <v>557</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558</v>
      </c>
      <c r="J53" s="1233"/>
      <c r="K53" s="1256"/>
      <c r="L53" s="1256"/>
      <c r="M53" s="1256"/>
      <c r="N53" s="1225">
        <v>60.1</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559</v>
      </c>
      <c r="H55" s="1228"/>
      <c r="I55" s="1233" t="s">
        <v>557</v>
      </c>
      <c r="J55" s="1233"/>
      <c r="K55" s="1255"/>
      <c r="L55" s="1255"/>
      <c r="M55" s="1255"/>
      <c r="N55" s="1221">
        <v>36.5</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558</v>
      </c>
      <c r="J57" s="1223"/>
      <c r="K57" s="1256"/>
      <c r="L57" s="1256"/>
      <c r="M57" s="1256"/>
      <c r="N57" s="1225">
        <v>54.1</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ht="13.5" customHeight="1">
      <c r="B65" s="250"/>
      <c r="C65" s="246"/>
      <c r="D65" s="246"/>
      <c r="E65" s="246"/>
      <c r="F65" s="246"/>
      <c r="G65" s="1235" t="s">
        <v>561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4"/>
      <c r="H72" s="1245"/>
      <c r="I72" s="1245"/>
      <c r="J72" s="1246"/>
      <c r="K72" s="356" t="s">
        <v>525</v>
      </c>
      <c r="L72" s="356" t="s">
        <v>526</v>
      </c>
      <c r="M72" s="356" t="s">
        <v>527</v>
      </c>
      <c r="N72" s="356" t="s">
        <v>528</v>
      </c>
      <c r="O72" s="356" t="s">
        <v>529</v>
      </c>
    </row>
    <row r="73" spans="2:30">
      <c r="B73" s="250"/>
      <c r="C73" s="246"/>
      <c r="D73" s="246"/>
      <c r="E73" s="246"/>
      <c r="F73" s="246"/>
      <c r="G73" s="1247" t="s">
        <v>556</v>
      </c>
      <c r="H73" s="1248"/>
      <c r="I73" s="1253" t="s">
        <v>557</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563</v>
      </c>
      <c r="J75" s="1233"/>
      <c r="K75" s="1225">
        <v>2.8</v>
      </c>
      <c r="L75" s="1225">
        <v>2.4</v>
      </c>
      <c r="M75" s="1225">
        <v>1.5</v>
      </c>
      <c r="N75" s="1225">
        <v>0.3</v>
      </c>
      <c r="O75" s="1225">
        <v>-1.1000000000000001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559</v>
      </c>
      <c r="H77" s="1228"/>
      <c r="I77" s="1233" t="s">
        <v>557</v>
      </c>
      <c r="J77" s="1233"/>
      <c r="K77" s="1234">
        <v>61.3</v>
      </c>
      <c r="L77" s="1234">
        <v>54.6</v>
      </c>
      <c r="M77" s="1221">
        <v>48.7</v>
      </c>
      <c r="N77" s="1221">
        <v>36.5</v>
      </c>
      <c r="O77" s="1221">
        <v>32.9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563</v>
      </c>
      <c r="J79" s="1223"/>
      <c r="K79" s="1224">
        <v>11.7</v>
      </c>
      <c r="L79" s="1224">
        <v>11.2</v>
      </c>
      <c r="M79" s="1224">
        <v>10.4</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31873</v>
      </c>
      <c r="E3" s="118"/>
      <c r="F3" s="119">
        <v>69806</v>
      </c>
      <c r="G3" s="120"/>
      <c r="H3" s="121"/>
    </row>
    <row r="4" spans="1:8">
      <c r="A4" s="122"/>
      <c r="B4" s="123"/>
      <c r="C4" s="124"/>
      <c r="D4" s="125">
        <v>23609</v>
      </c>
      <c r="E4" s="126"/>
      <c r="F4" s="127">
        <v>32823</v>
      </c>
      <c r="G4" s="128"/>
      <c r="H4" s="129"/>
    </row>
    <row r="5" spans="1:8">
      <c r="A5" s="110" t="s">
        <v>519</v>
      </c>
      <c r="B5" s="115"/>
      <c r="C5" s="116"/>
      <c r="D5" s="117">
        <v>43296</v>
      </c>
      <c r="E5" s="118"/>
      <c r="F5" s="119">
        <v>74444</v>
      </c>
      <c r="G5" s="120"/>
      <c r="H5" s="121"/>
    </row>
    <row r="6" spans="1:8">
      <c r="A6" s="122"/>
      <c r="B6" s="123"/>
      <c r="C6" s="124"/>
      <c r="D6" s="125">
        <v>28488</v>
      </c>
      <c r="E6" s="126"/>
      <c r="F6" s="127">
        <v>34175</v>
      </c>
      <c r="G6" s="128"/>
      <c r="H6" s="129"/>
    </row>
    <row r="7" spans="1:8">
      <c r="A7" s="110" t="s">
        <v>520</v>
      </c>
      <c r="B7" s="115"/>
      <c r="C7" s="116"/>
      <c r="D7" s="117">
        <v>42293</v>
      </c>
      <c r="E7" s="118"/>
      <c r="F7" s="119">
        <v>85205</v>
      </c>
      <c r="G7" s="120"/>
      <c r="H7" s="121"/>
    </row>
    <row r="8" spans="1:8">
      <c r="A8" s="122"/>
      <c r="B8" s="123"/>
      <c r="C8" s="124"/>
      <c r="D8" s="125">
        <v>28595</v>
      </c>
      <c r="E8" s="126"/>
      <c r="F8" s="127">
        <v>38847</v>
      </c>
      <c r="G8" s="128"/>
      <c r="H8" s="129"/>
    </row>
    <row r="9" spans="1:8">
      <c r="A9" s="110" t="s">
        <v>521</v>
      </c>
      <c r="B9" s="115"/>
      <c r="C9" s="116"/>
      <c r="D9" s="117">
        <v>68918</v>
      </c>
      <c r="E9" s="118"/>
      <c r="F9" s="119">
        <v>69469</v>
      </c>
      <c r="G9" s="120"/>
      <c r="H9" s="121"/>
    </row>
    <row r="10" spans="1:8">
      <c r="A10" s="122"/>
      <c r="B10" s="123"/>
      <c r="C10" s="124"/>
      <c r="D10" s="125">
        <v>51879</v>
      </c>
      <c r="E10" s="126"/>
      <c r="F10" s="127">
        <v>38215</v>
      </c>
      <c r="G10" s="128"/>
      <c r="H10" s="129"/>
    </row>
    <row r="11" spans="1:8">
      <c r="A11" s="110" t="s">
        <v>522</v>
      </c>
      <c r="B11" s="115"/>
      <c r="C11" s="116"/>
      <c r="D11" s="117">
        <v>122871</v>
      </c>
      <c r="E11" s="118"/>
      <c r="F11" s="119">
        <v>67293</v>
      </c>
      <c r="G11" s="120"/>
      <c r="H11" s="121"/>
    </row>
    <row r="12" spans="1:8">
      <c r="A12" s="122"/>
      <c r="B12" s="123"/>
      <c r="C12" s="130"/>
      <c r="D12" s="125">
        <v>92605</v>
      </c>
      <c r="E12" s="126"/>
      <c r="F12" s="127">
        <v>35076</v>
      </c>
      <c r="G12" s="128"/>
      <c r="H12" s="129"/>
    </row>
    <row r="13" spans="1:8">
      <c r="A13" s="110"/>
      <c r="B13" s="115"/>
      <c r="C13" s="131"/>
      <c r="D13" s="132">
        <v>61850</v>
      </c>
      <c r="E13" s="133"/>
      <c r="F13" s="134">
        <v>73243</v>
      </c>
      <c r="G13" s="135"/>
      <c r="H13" s="121"/>
    </row>
    <row r="14" spans="1:8">
      <c r="A14" s="122"/>
      <c r="B14" s="123"/>
      <c r="C14" s="124"/>
      <c r="D14" s="125">
        <v>45035</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1.61</v>
      </c>
      <c r="C19" s="136">
        <f>ROUND(VALUE(SUBSTITUTE(実質収支比率等に係る経年分析!G$48,"▲","-")),2)</f>
        <v>1.78</v>
      </c>
      <c r="D19" s="136">
        <f>ROUND(VALUE(SUBSTITUTE(実質収支比率等に係る経年分析!H$48,"▲","-")),2)</f>
        <v>1.85</v>
      </c>
      <c r="E19" s="136">
        <f>ROUND(VALUE(SUBSTITUTE(実質収支比率等に係る経年分析!I$48,"▲","-")),2)</f>
        <v>2.27</v>
      </c>
      <c r="F19" s="136">
        <f>ROUND(VALUE(SUBSTITUTE(実質収支比率等に係る経年分析!J$48,"▲","-")),2)</f>
        <v>2</v>
      </c>
    </row>
    <row r="20" spans="1:11">
      <c r="A20" s="136" t="s">
        <v>43</v>
      </c>
      <c r="B20" s="136">
        <f>ROUND(VALUE(SUBSTITUTE(実質収支比率等に係る経年分析!F$47,"▲","-")),2)</f>
        <v>61.3</v>
      </c>
      <c r="C20" s="136">
        <f>ROUND(VALUE(SUBSTITUTE(実質収支比率等に係る経年分析!G$47,"▲","-")),2)</f>
        <v>68.36</v>
      </c>
      <c r="D20" s="136">
        <f>ROUND(VALUE(SUBSTITUTE(実質収支比率等に係る経年分析!H$47,"▲","-")),2)</f>
        <v>77.19</v>
      </c>
      <c r="E20" s="136">
        <f>ROUND(VALUE(SUBSTITUTE(実質収支比率等に係る経年分析!I$47,"▲","-")),2)</f>
        <v>83.8</v>
      </c>
      <c r="F20" s="136">
        <f>ROUND(VALUE(SUBSTITUTE(実質収支比率等に係る経年分析!J$47,"▲","-")),2)</f>
        <v>87.13</v>
      </c>
    </row>
    <row r="21" spans="1:11">
      <c r="A21" s="136" t="s">
        <v>44</v>
      </c>
      <c r="B21" s="136">
        <f>IF(ISNUMBER(VALUE(SUBSTITUTE(実質収支比率等に係る経年分析!F$49,"▲","-"))),ROUND(VALUE(SUBSTITUTE(実質収支比率等に係る経年分析!F$49,"▲","-")),2),NA())</f>
        <v>5.91</v>
      </c>
      <c r="C21" s="136">
        <f>IF(ISNUMBER(VALUE(SUBSTITUTE(実質収支比率等に係る経年分析!G$49,"▲","-"))),ROUND(VALUE(SUBSTITUTE(実質収支比率等に係る経年分析!G$49,"▲","-")),2),NA())</f>
        <v>8.16</v>
      </c>
      <c r="D21" s="136">
        <f>IF(ISNUMBER(VALUE(SUBSTITUTE(実質収支比率等に係る経年分析!H$49,"▲","-"))),ROUND(VALUE(SUBSTITUTE(実質収支比率等に係る経年分析!H$49,"▲","-")),2),NA())</f>
        <v>7.82</v>
      </c>
      <c r="E21" s="136">
        <f>IF(ISNUMBER(VALUE(SUBSTITUTE(実質収支比率等に係る経年分析!I$49,"▲","-"))),ROUND(VALUE(SUBSTITUTE(実質収支比率等に係る経年分析!I$49,"▲","-")),2),NA())</f>
        <v>7.47</v>
      </c>
      <c r="F21" s="136">
        <f>IF(ISNUMBER(VALUE(SUBSTITUTE(実質収支比率等に係る経年分析!J$49,"▲","-"))),ROUND(VALUE(SUBSTITUTE(実質収支比率等に係る経年分析!J$49,"▲","-")),2),NA())</f>
        <v>1.69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長原渡船運行特別会計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0.57999999999999996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2.1800000000000002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2.5499999999999998</v>
      </c>
    </row>
    <row r="36" spans="1:16">
      <c r="A36" s="137" t="str">
        <f>IF(連結実質赤字比率に係る赤字・黒字の構成分析!C$34="",NA(),連結実質赤字比率に係る赤字・黒字の構成分析!C$34)</f>
        <v>水道特別会計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18.829999999999998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433</v>
      </c>
      <c r="E42" s="138"/>
      <c r="F42" s="138"/>
      <c r="G42" s="138">
        <f>'実質公債費比率（分子）の構造'!L$52</f>
        <v>456</v>
      </c>
      <c r="H42" s="138"/>
      <c r="I42" s="138"/>
      <c r="J42" s="138">
        <f>'実質公債費比率（分子）の構造'!M$52</f>
        <v>449</v>
      </c>
      <c r="K42" s="138"/>
      <c r="L42" s="138"/>
      <c r="M42" s="138">
        <f>'実質公債費比率（分子）の構造'!N$52</f>
        <v>406</v>
      </c>
      <c r="N42" s="138"/>
      <c r="O42" s="138"/>
      <c r="P42" s="138">
        <f>'実質公債費比率（分子）の構造'!O$52</f>
        <v>397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23</v>
      </c>
      <c r="C45" s="138"/>
      <c r="D45" s="138"/>
      <c r="E45" s="138">
        <f>'実質公債費比率（分子）の構造'!L$49</f>
        <v>24</v>
      </c>
      <c r="F45" s="138"/>
      <c r="G45" s="138"/>
      <c r="H45" s="138">
        <f>'実質公債費比率（分子）の構造'!M$49</f>
        <v>30</v>
      </c>
      <c r="I45" s="138"/>
      <c r="J45" s="138"/>
      <c r="K45" s="138">
        <f>'実質公債費比率（分子）の構造'!N$49</f>
        <v>30</v>
      </c>
      <c r="L45" s="138"/>
      <c r="M45" s="138"/>
      <c r="N45" s="138">
        <f>'実質公債費比率（分子）の構造'!O$49</f>
        <v>30</v>
      </c>
      <c r="O45" s="138"/>
      <c r="P45" s="138"/>
    </row>
    <row r="46" spans="1:16">
      <c r="A46" s="138" t="s">
        <v>55</v>
      </c>
      <c r="B46" s="138">
        <f>'実質公債費比率（分子）の構造'!K$48</f>
        <v>159</v>
      </c>
      <c r="C46" s="138"/>
      <c r="D46" s="138"/>
      <c r="E46" s="138">
        <f>'実質公債費比率（分子）の構造'!L$48</f>
        <v>177</v>
      </c>
      <c r="F46" s="138"/>
      <c r="G46" s="138"/>
      <c r="H46" s="138">
        <f>'実質公債費比率（分子）の構造'!M$48</f>
        <v>191</v>
      </c>
      <c r="I46" s="138"/>
      <c r="J46" s="138"/>
      <c r="K46" s="138">
        <f>'実質公債費比率（分子）の構造'!N$48</f>
        <v>196</v>
      </c>
      <c r="L46" s="138"/>
      <c r="M46" s="138"/>
      <c r="N46" s="138">
        <f>'実質公債費比率（分子）の構造'!O$48</f>
        <v>198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325</v>
      </c>
      <c r="C49" s="138"/>
      <c r="D49" s="138"/>
      <c r="E49" s="138">
        <f>'実質公債費比率（分子）の構造'!L$45</f>
        <v>317</v>
      </c>
      <c r="F49" s="138"/>
      <c r="G49" s="138"/>
      <c r="H49" s="138">
        <f>'実質公債費比率（分子）の構造'!M$45</f>
        <v>239</v>
      </c>
      <c r="I49" s="138"/>
      <c r="J49" s="138"/>
      <c r="K49" s="138">
        <f>'実質公債費比率（分子）の構造'!N$45</f>
        <v>134</v>
      </c>
      <c r="L49" s="138"/>
      <c r="M49" s="138"/>
      <c r="N49" s="138">
        <f>'実質公債費比率（分子）の構造'!O$45</f>
        <v>87</v>
      </c>
      <c r="O49" s="138"/>
      <c r="P49" s="138"/>
    </row>
    <row r="50" spans="1:16">
      <c r="A50" s="138" t="s">
        <v>59</v>
      </c>
      <c r="B50" s="138" t="e">
        <f>NA()</f>
        <v>#N/A</v>
      </c>
      <c r="C50" s="138">
        <f>IF(ISNUMBER('実質公債費比率（分子）の構造'!K$53),'実質公債費比率（分子）の構造'!K$53,NA())</f>
        <v>74</v>
      </c>
      <c r="D50" s="138" t="e">
        <f>NA()</f>
        <v>#N/A</v>
      </c>
      <c r="E50" s="138" t="e">
        <f>NA()</f>
        <v>#N/A</v>
      </c>
      <c r="F50" s="138">
        <f>IF(ISNUMBER('実質公債費比率（分子）の構造'!L$53),'実質公債費比率（分子）の構造'!L$53,NA())</f>
        <v>62</v>
      </c>
      <c r="G50" s="138" t="e">
        <f>NA()</f>
        <v>#N/A</v>
      </c>
      <c r="H50" s="138" t="e">
        <f>NA()</f>
        <v>#N/A</v>
      </c>
      <c r="I50" s="138">
        <f>IF(ISNUMBER('実質公債費比率（分子）の構造'!M$53),'実質公債費比率（分子）の構造'!M$53,NA())</f>
        <v>11</v>
      </c>
      <c r="J50" s="138" t="e">
        <f>NA()</f>
        <v>#N/A</v>
      </c>
      <c r="K50" s="138" t="e">
        <f>NA()</f>
        <v>#N/A</v>
      </c>
      <c r="L50" s="138">
        <f>IF(ISNUMBER('実質公債費比率（分子）の構造'!N$53),'実質公債費比率（分子）の構造'!N$53,NA())</f>
        <v>-46</v>
      </c>
      <c r="M50" s="138" t="e">
        <f>NA()</f>
        <v>#N/A</v>
      </c>
      <c r="N50" s="138" t="e">
        <f>NA()</f>
        <v>#N/A</v>
      </c>
      <c r="O50" s="138">
        <f>IF(ISNUMBER('実質公債費比率（分子）の構造'!O$53),'実質公債費比率（分子）の構造'!O$53,NA())</f>
        <v>-82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4500</v>
      </c>
      <c r="E56" s="137"/>
      <c r="F56" s="137"/>
      <c r="G56" s="137">
        <f>'将来負担比率（分子）の構造'!J$52</f>
        <v>4806</v>
      </c>
      <c r="H56" s="137"/>
      <c r="I56" s="137"/>
      <c r="J56" s="137">
        <f>'将来負担比率（分子）の構造'!K$52</f>
        <v>4818</v>
      </c>
      <c r="K56" s="137"/>
      <c r="L56" s="137"/>
      <c r="M56" s="137">
        <f>'将来負担比率（分子）の構造'!L$52</f>
        <v>4844</v>
      </c>
      <c r="N56" s="137"/>
      <c r="O56" s="137"/>
      <c r="P56" s="137">
        <f>'将来負担比率（分子）の構造'!M$52</f>
        <v>4884</v>
      </c>
    </row>
    <row r="57" spans="1:16">
      <c r="A57" s="137" t="s">
        <v>36</v>
      </c>
      <c r="B57" s="137"/>
      <c r="C57" s="137"/>
      <c r="D57" s="137">
        <f>'将来負担比率（分子）の構造'!I$51</f>
        <v>225</v>
      </c>
      <c r="E57" s="137"/>
      <c r="F57" s="137"/>
      <c r="G57" s="137">
        <f>'将来負担比率（分子）の構造'!J$51</f>
        <v>109</v>
      </c>
      <c r="H57" s="137"/>
      <c r="I57" s="137"/>
      <c r="J57" s="137">
        <f>'将来負担比率（分子）の構造'!K$51</f>
        <v>92</v>
      </c>
      <c r="K57" s="137"/>
      <c r="L57" s="137"/>
      <c r="M57" s="137">
        <f>'将来負担比率（分子）の構造'!L$51</f>
        <v>60</v>
      </c>
      <c r="N57" s="137"/>
      <c r="O57" s="137"/>
      <c r="P57" s="137">
        <f>'将来負担比率（分子）の構造'!M$51</f>
        <v>48</v>
      </c>
    </row>
    <row r="58" spans="1:16">
      <c r="A58" s="137" t="s">
        <v>35</v>
      </c>
      <c r="B58" s="137"/>
      <c r="C58" s="137"/>
      <c r="D58" s="137">
        <f>'将来負担比率（分子）の構造'!I$50</f>
        <v>5665</v>
      </c>
      <c r="E58" s="137"/>
      <c r="F58" s="137"/>
      <c r="G58" s="137">
        <f>'将来負担比率（分子）の構造'!J$50</f>
        <v>5779</v>
      </c>
      <c r="H58" s="137"/>
      <c r="I58" s="137"/>
      <c r="J58" s="137">
        <f>'将来負担比率（分子）の構造'!K$50</f>
        <v>5628</v>
      </c>
      <c r="K58" s="137"/>
      <c r="L58" s="137"/>
      <c r="M58" s="137">
        <f>'将来負担比率（分子）の構造'!L$50</f>
        <v>5204</v>
      </c>
      <c r="N58" s="137"/>
      <c r="O58" s="137"/>
      <c r="P58" s="137">
        <f>'将来負担比率（分子）の構造'!M$50</f>
        <v>4876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568</v>
      </c>
      <c r="C62" s="137"/>
      <c r="D62" s="137"/>
      <c r="E62" s="137">
        <f>'将来負担比率（分子）の構造'!J$45</f>
        <v>630</v>
      </c>
      <c r="F62" s="137"/>
      <c r="G62" s="137"/>
      <c r="H62" s="137">
        <f>'将来負担比率（分子）の構造'!K$45</f>
        <v>341</v>
      </c>
      <c r="I62" s="137"/>
      <c r="J62" s="137"/>
      <c r="K62" s="137">
        <f>'将来負担比率（分子）の構造'!L$45</f>
        <v>284</v>
      </c>
      <c r="L62" s="137"/>
      <c r="M62" s="137"/>
      <c r="N62" s="137">
        <f>'将来負担比率（分子）の構造'!M$45</f>
        <v>303</v>
      </c>
      <c r="O62" s="137"/>
      <c r="P62" s="137"/>
    </row>
    <row r="63" spans="1:16">
      <c r="A63" s="137" t="s">
        <v>28</v>
      </c>
      <c r="B63" s="137">
        <f>'将来負担比率（分子）の構造'!I$44</f>
        <v>384</v>
      </c>
      <c r="C63" s="137"/>
      <c r="D63" s="137"/>
      <c r="E63" s="137">
        <f>'将来負担比率（分子）の構造'!J$44</f>
        <v>367</v>
      </c>
      <c r="F63" s="137"/>
      <c r="G63" s="137"/>
      <c r="H63" s="137">
        <f>'将来負担比率（分子）の構造'!K$44</f>
        <v>366</v>
      </c>
      <c r="I63" s="137"/>
      <c r="J63" s="137"/>
      <c r="K63" s="137">
        <f>'将来負担比率（分子）の構造'!L$44</f>
        <v>341</v>
      </c>
      <c r="L63" s="137"/>
      <c r="M63" s="137"/>
      <c r="N63" s="137">
        <f>'将来負担比率（分子）の構造'!M$44</f>
        <v>317</v>
      </c>
      <c r="O63" s="137"/>
      <c r="P63" s="137"/>
    </row>
    <row r="64" spans="1:16">
      <c r="A64" s="137" t="s">
        <v>27</v>
      </c>
      <c r="B64" s="137">
        <f>'将来負担比率（分子）の構造'!I$43</f>
        <v>3282</v>
      </c>
      <c r="C64" s="137"/>
      <c r="D64" s="137"/>
      <c r="E64" s="137">
        <f>'将来負担比率（分子）の構造'!J$43</f>
        <v>3314</v>
      </c>
      <c r="F64" s="137"/>
      <c r="G64" s="137"/>
      <c r="H64" s="137">
        <f>'将来負担比率（分子）の構造'!K$43</f>
        <v>3297</v>
      </c>
      <c r="I64" s="137"/>
      <c r="J64" s="137"/>
      <c r="K64" s="137">
        <f>'将来負担比率（分子）の構造'!L$43</f>
        <v>3262</v>
      </c>
      <c r="L64" s="137"/>
      <c r="M64" s="137"/>
      <c r="N64" s="137">
        <f>'将来負担比率（分子）の構造'!M$43</f>
        <v>3188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907</v>
      </c>
      <c r="C66" s="137"/>
      <c r="D66" s="137"/>
      <c r="E66" s="137">
        <f>'将来負担比率（分子）の構造'!J$41</f>
        <v>617</v>
      </c>
      <c r="F66" s="137"/>
      <c r="G66" s="137"/>
      <c r="H66" s="137">
        <f>'将来負担比率（分子）の構造'!K$41</f>
        <v>389</v>
      </c>
      <c r="I66" s="137"/>
      <c r="J66" s="137"/>
      <c r="K66" s="137">
        <f>'将来負担比率（分子）の構造'!L$41</f>
        <v>261</v>
      </c>
      <c r="L66" s="137"/>
      <c r="M66" s="137"/>
      <c r="N66" s="137">
        <f>'将来負担比率（分子）の構造'!M$41</f>
        <v>878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2730235</v>
      </c>
      <c r="S5" s="615"/>
      <c r="T5" s="615"/>
      <c r="U5" s="615"/>
      <c r="V5" s="615"/>
      <c r="W5" s="615"/>
      <c r="X5" s="615"/>
      <c r="Y5" s="616"/>
      <c r="Z5" s="617">
        <v>37.700000000000003</v>
      </c>
      <c r="AA5" s="617"/>
      <c r="AB5" s="617"/>
      <c r="AC5" s="617"/>
      <c r="AD5" s="618">
        <v>2730235</v>
      </c>
      <c r="AE5" s="618"/>
      <c r="AF5" s="618"/>
      <c r="AG5" s="618"/>
      <c r="AH5" s="618"/>
      <c r="AI5" s="618"/>
      <c r="AJ5" s="618"/>
      <c r="AK5" s="618"/>
      <c r="AL5" s="619">
        <v>76.099999999999994</v>
      </c>
      <c r="AM5" s="620"/>
      <c r="AN5" s="620"/>
      <c r="AO5" s="621"/>
      <c r="AP5" s="611" t="s">
        <v>208</v>
      </c>
      <c r="AQ5" s="612"/>
      <c r="AR5" s="612"/>
      <c r="AS5" s="612"/>
      <c r="AT5" s="612"/>
      <c r="AU5" s="612"/>
      <c r="AV5" s="612"/>
      <c r="AW5" s="612"/>
      <c r="AX5" s="612"/>
      <c r="AY5" s="612"/>
      <c r="AZ5" s="612"/>
      <c r="BA5" s="612"/>
      <c r="BB5" s="612"/>
      <c r="BC5" s="612"/>
      <c r="BD5" s="612"/>
      <c r="BE5" s="612"/>
      <c r="BF5" s="613"/>
      <c r="BG5" s="625">
        <v>2730235</v>
      </c>
      <c r="BH5" s="626"/>
      <c r="BI5" s="626"/>
      <c r="BJ5" s="626"/>
      <c r="BK5" s="626"/>
      <c r="BL5" s="626"/>
      <c r="BM5" s="626"/>
      <c r="BN5" s="627"/>
      <c r="BO5" s="628">
        <v>100</v>
      </c>
      <c r="BP5" s="628"/>
      <c r="BQ5" s="628"/>
      <c r="BR5" s="628"/>
      <c r="BS5" s="629">
        <v>29149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53275</v>
      </c>
      <c r="S6" s="626"/>
      <c r="T6" s="626"/>
      <c r="U6" s="626"/>
      <c r="V6" s="626"/>
      <c r="W6" s="626"/>
      <c r="X6" s="626"/>
      <c r="Y6" s="627"/>
      <c r="Z6" s="628">
        <v>0.7</v>
      </c>
      <c r="AA6" s="628"/>
      <c r="AB6" s="628"/>
      <c r="AC6" s="628"/>
      <c r="AD6" s="629">
        <v>53275</v>
      </c>
      <c r="AE6" s="629"/>
      <c r="AF6" s="629"/>
      <c r="AG6" s="629"/>
      <c r="AH6" s="629"/>
      <c r="AI6" s="629"/>
      <c r="AJ6" s="629"/>
      <c r="AK6" s="629"/>
      <c r="AL6" s="630">
        <v>1.5</v>
      </c>
      <c r="AM6" s="631"/>
      <c r="AN6" s="631"/>
      <c r="AO6" s="632"/>
      <c r="AP6" s="622" t="s">
        <v>213</v>
      </c>
      <c r="AQ6" s="623"/>
      <c r="AR6" s="623"/>
      <c r="AS6" s="623"/>
      <c r="AT6" s="623"/>
      <c r="AU6" s="623"/>
      <c r="AV6" s="623"/>
      <c r="AW6" s="623"/>
      <c r="AX6" s="623"/>
      <c r="AY6" s="623"/>
      <c r="AZ6" s="623"/>
      <c r="BA6" s="623"/>
      <c r="BB6" s="623"/>
      <c r="BC6" s="623"/>
      <c r="BD6" s="623"/>
      <c r="BE6" s="623"/>
      <c r="BF6" s="624"/>
      <c r="BG6" s="625">
        <v>2730235</v>
      </c>
      <c r="BH6" s="626"/>
      <c r="BI6" s="626"/>
      <c r="BJ6" s="626"/>
      <c r="BK6" s="626"/>
      <c r="BL6" s="626"/>
      <c r="BM6" s="626"/>
      <c r="BN6" s="627"/>
      <c r="BO6" s="628">
        <v>100</v>
      </c>
      <c r="BP6" s="628"/>
      <c r="BQ6" s="628"/>
      <c r="BR6" s="628"/>
      <c r="BS6" s="629">
        <v>29149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79740</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79740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2100</v>
      </c>
      <c r="S7" s="626"/>
      <c r="T7" s="626"/>
      <c r="U7" s="626"/>
      <c r="V7" s="626"/>
      <c r="W7" s="626"/>
      <c r="X7" s="626"/>
      <c r="Y7" s="627"/>
      <c r="Z7" s="628">
        <v>0</v>
      </c>
      <c r="AA7" s="628"/>
      <c r="AB7" s="628"/>
      <c r="AC7" s="628"/>
      <c r="AD7" s="629">
        <v>2100</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1020635</v>
      </c>
      <c r="BH7" s="626"/>
      <c r="BI7" s="626"/>
      <c r="BJ7" s="626"/>
      <c r="BK7" s="626"/>
      <c r="BL7" s="626"/>
      <c r="BM7" s="626"/>
      <c r="BN7" s="627"/>
      <c r="BO7" s="628">
        <v>37.4</v>
      </c>
      <c r="BP7" s="628"/>
      <c r="BQ7" s="628"/>
      <c r="BR7" s="628"/>
      <c r="BS7" s="629">
        <v>29149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2049909</v>
      </c>
      <c r="CS7" s="626"/>
      <c r="CT7" s="626"/>
      <c r="CU7" s="626"/>
      <c r="CV7" s="626"/>
      <c r="CW7" s="626"/>
      <c r="CX7" s="626"/>
      <c r="CY7" s="627"/>
      <c r="CZ7" s="628">
        <v>28.6</v>
      </c>
      <c r="DA7" s="628"/>
      <c r="DB7" s="628"/>
      <c r="DC7" s="628"/>
      <c r="DD7" s="634">
        <v>1113394</v>
      </c>
      <c r="DE7" s="626"/>
      <c r="DF7" s="626"/>
      <c r="DG7" s="626"/>
      <c r="DH7" s="626"/>
      <c r="DI7" s="626"/>
      <c r="DJ7" s="626"/>
      <c r="DK7" s="626"/>
      <c r="DL7" s="626"/>
      <c r="DM7" s="626"/>
      <c r="DN7" s="626"/>
      <c r="DO7" s="626"/>
      <c r="DP7" s="627"/>
      <c r="DQ7" s="634">
        <v>1160506</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15138</v>
      </c>
      <c r="S8" s="626"/>
      <c r="T8" s="626"/>
      <c r="U8" s="626"/>
      <c r="V8" s="626"/>
      <c r="W8" s="626"/>
      <c r="X8" s="626"/>
      <c r="Y8" s="627"/>
      <c r="Z8" s="628">
        <v>0.2</v>
      </c>
      <c r="AA8" s="628"/>
      <c r="AB8" s="628"/>
      <c r="AC8" s="628"/>
      <c r="AD8" s="629">
        <v>15138</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25947</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2011760</v>
      </c>
      <c r="CS8" s="626"/>
      <c r="CT8" s="626"/>
      <c r="CU8" s="626"/>
      <c r="CV8" s="626"/>
      <c r="CW8" s="626"/>
      <c r="CX8" s="626"/>
      <c r="CY8" s="627"/>
      <c r="CZ8" s="628">
        <v>28.1</v>
      </c>
      <c r="DA8" s="628"/>
      <c r="DB8" s="628"/>
      <c r="DC8" s="628"/>
      <c r="DD8" s="634">
        <v>197321</v>
      </c>
      <c r="DE8" s="626"/>
      <c r="DF8" s="626"/>
      <c r="DG8" s="626"/>
      <c r="DH8" s="626"/>
      <c r="DI8" s="626"/>
      <c r="DJ8" s="626"/>
      <c r="DK8" s="626"/>
      <c r="DL8" s="626"/>
      <c r="DM8" s="626"/>
      <c r="DN8" s="626"/>
      <c r="DO8" s="626"/>
      <c r="DP8" s="627"/>
      <c r="DQ8" s="634">
        <v>899454</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9317</v>
      </c>
      <c r="S9" s="626"/>
      <c r="T9" s="626"/>
      <c r="U9" s="626"/>
      <c r="V9" s="626"/>
      <c r="W9" s="626"/>
      <c r="X9" s="626"/>
      <c r="Y9" s="627"/>
      <c r="Z9" s="628">
        <v>0.1</v>
      </c>
      <c r="AA9" s="628"/>
      <c r="AB9" s="628"/>
      <c r="AC9" s="628"/>
      <c r="AD9" s="629">
        <v>9317</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744790</v>
      </c>
      <c r="BH9" s="626"/>
      <c r="BI9" s="626"/>
      <c r="BJ9" s="626"/>
      <c r="BK9" s="626"/>
      <c r="BL9" s="626"/>
      <c r="BM9" s="626"/>
      <c r="BN9" s="627"/>
      <c r="BO9" s="628">
        <v>27.3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648720</v>
      </c>
      <c r="CS9" s="626"/>
      <c r="CT9" s="626"/>
      <c r="CU9" s="626"/>
      <c r="CV9" s="626"/>
      <c r="CW9" s="626"/>
      <c r="CX9" s="626"/>
      <c r="CY9" s="627"/>
      <c r="CZ9" s="628">
        <v>9.1</v>
      </c>
      <c r="DA9" s="628"/>
      <c r="DB9" s="628"/>
      <c r="DC9" s="628"/>
      <c r="DD9" s="634">
        <v>138673</v>
      </c>
      <c r="DE9" s="626"/>
      <c r="DF9" s="626"/>
      <c r="DG9" s="626"/>
      <c r="DH9" s="626"/>
      <c r="DI9" s="626"/>
      <c r="DJ9" s="626"/>
      <c r="DK9" s="626"/>
      <c r="DL9" s="626"/>
      <c r="DM9" s="626"/>
      <c r="DN9" s="626"/>
      <c r="DO9" s="626"/>
      <c r="DP9" s="627"/>
      <c r="DQ9" s="634">
        <v>462981</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280077</v>
      </c>
      <c r="S10" s="626"/>
      <c r="T10" s="626"/>
      <c r="U10" s="626"/>
      <c r="V10" s="626"/>
      <c r="W10" s="626"/>
      <c r="X10" s="626"/>
      <c r="Y10" s="627"/>
      <c r="Z10" s="628">
        <v>3.9</v>
      </c>
      <c r="AA10" s="628"/>
      <c r="AB10" s="628"/>
      <c r="AC10" s="628"/>
      <c r="AD10" s="629">
        <v>280077</v>
      </c>
      <c r="AE10" s="629"/>
      <c r="AF10" s="629"/>
      <c r="AG10" s="629"/>
      <c r="AH10" s="629"/>
      <c r="AI10" s="629"/>
      <c r="AJ10" s="629"/>
      <c r="AK10" s="629"/>
      <c r="AL10" s="630">
        <v>7.8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63249</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186649</v>
      </c>
      <c r="BH11" s="626"/>
      <c r="BI11" s="626"/>
      <c r="BJ11" s="626"/>
      <c r="BK11" s="626"/>
      <c r="BL11" s="626"/>
      <c r="BM11" s="626"/>
      <c r="BN11" s="627"/>
      <c r="BO11" s="628">
        <v>6.8</v>
      </c>
      <c r="BP11" s="628"/>
      <c r="BQ11" s="628"/>
      <c r="BR11" s="628"/>
      <c r="BS11" s="634">
        <v>29149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278844</v>
      </c>
      <c r="CS11" s="626"/>
      <c r="CT11" s="626"/>
      <c r="CU11" s="626"/>
      <c r="CV11" s="626"/>
      <c r="CW11" s="626"/>
      <c r="CX11" s="626"/>
      <c r="CY11" s="627"/>
      <c r="CZ11" s="628">
        <v>3.9</v>
      </c>
      <c r="DA11" s="628"/>
      <c r="DB11" s="628"/>
      <c r="DC11" s="628"/>
      <c r="DD11" s="634">
        <v>141985</v>
      </c>
      <c r="DE11" s="626"/>
      <c r="DF11" s="626"/>
      <c r="DG11" s="626"/>
      <c r="DH11" s="626"/>
      <c r="DI11" s="626"/>
      <c r="DJ11" s="626"/>
      <c r="DK11" s="626"/>
      <c r="DL11" s="626"/>
      <c r="DM11" s="626"/>
      <c r="DN11" s="626"/>
      <c r="DO11" s="626"/>
      <c r="DP11" s="627"/>
      <c r="DQ11" s="634">
        <v>126906</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1520913</v>
      </c>
      <c r="BH12" s="626"/>
      <c r="BI12" s="626"/>
      <c r="BJ12" s="626"/>
      <c r="BK12" s="626"/>
      <c r="BL12" s="626"/>
      <c r="BM12" s="626"/>
      <c r="BN12" s="627"/>
      <c r="BO12" s="628">
        <v>55.7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47273</v>
      </c>
      <c r="CS12" s="626"/>
      <c r="CT12" s="626"/>
      <c r="CU12" s="626"/>
      <c r="CV12" s="626"/>
      <c r="CW12" s="626"/>
      <c r="CX12" s="626"/>
      <c r="CY12" s="627"/>
      <c r="CZ12" s="628">
        <v>0.7</v>
      </c>
      <c r="DA12" s="628"/>
      <c r="DB12" s="628"/>
      <c r="DC12" s="628"/>
      <c r="DD12" s="634" t="s">
        <v>111</v>
      </c>
      <c r="DE12" s="626"/>
      <c r="DF12" s="626"/>
      <c r="DG12" s="626"/>
      <c r="DH12" s="626"/>
      <c r="DI12" s="626"/>
      <c r="DJ12" s="626"/>
      <c r="DK12" s="626"/>
      <c r="DL12" s="626"/>
      <c r="DM12" s="626"/>
      <c r="DN12" s="626"/>
      <c r="DO12" s="626"/>
      <c r="DP12" s="627"/>
      <c r="DQ12" s="634">
        <v>27441</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7234</v>
      </c>
      <c r="S13" s="626"/>
      <c r="T13" s="626"/>
      <c r="U13" s="626"/>
      <c r="V13" s="626"/>
      <c r="W13" s="626"/>
      <c r="X13" s="626"/>
      <c r="Y13" s="627"/>
      <c r="Z13" s="628">
        <v>0.1</v>
      </c>
      <c r="AA13" s="628"/>
      <c r="AB13" s="628"/>
      <c r="AC13" s="628"/>
      <c r="AD13" s="629">
        <v>7234</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1429183</v>
      </c>
      <c r="BH13" s="626"/>
      <c r="BI13" s="626"/>
      <c r="BJ13" s="626"/>
      <c r="BK13" s="626"/>
      <c r="BL13" s="626"/>
      <c r="BM13" s="626"/>
      <c r="BN13" s="627"/>
      <c r="BO13" s="628">
        <v>52.3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815897</v>
      </c>
      <c r="CS13" s="626"/>
      <c r="CT13" s="626"/>
      <c r="CU13" s="626"/>
      <c r="CV13" s="626"/>
      <c r="CW13" s="626"/>
      <c r="CX13" s="626"/>
      <c r="CY13" s="627"/>
      <c r="CZ13" s="628">
        <v>11.4</v>
      </c>
      <c r="DA13" s="628"/>
      <c r="DB13" s="628"/>
      <c r="DC13" s="628"/>
      <c r="DD13" s="634">
        <v>154618</v>
      </c>
      <c r="DE13" s="626"/>
      <c r="DF13" s="626"/>
      <c r="DG13" s="626"/>
      <c r="DH13" s="626"/>
      <c r="DI13" s="626"/>
      <c r="DJ13" s="626"/>
      <c r="DK13" s="626"/>
      <c r="DL13" s="626"/>
      <c r="DM13" s="626"/>
      <c r="DN13" s="626"/>
      <c r="DO13" s="626"/>
      <c r="DP13" s="627"/>
      <c r="DQ13" s="634">
        <v>469929</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43370</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416731</v>
      </c>
      <c r="CS14" s="626"/>
      <c r="CT14" s="626"/>
      <c r="CU14" s="626"/>
      <c r="CV14" s="626"/>
      <c r="CW14" s="626"/>
      <c r="CX14" s="626"/>
      <c r="CY14" s="627"/>
      <c r="CZ14" s="628">
        <v>5.8</v>
      </c>
      <c r="DA14" s="628"/>
      <c r="DB14" s="628"/>
      <c r="DC14" s="628"/>
      <c r="DD14" s="634">
        <v>88989</v>
      </c>
      <c r="DE14" s="626"/>
      <c r="DF14" s="626"/>
      <c r="DG14" s="626"/>
      <c r="DH14" s="626"/>
      <c r="DI14" s="626"/>
      <c r="DJ14" s="626"/>
      <c r="DK14" s="626"/>
      <c r="DL14" s="626"/>
      <c r="DM14" s="626"/>
      <c r="DN14" s="626"/>
      <c r="DO14" s="626"/>
      <c r="DP14" s="627"/>
      <c r="DQ14" s="634">
        <v>324540</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9462</v>
      </c>
      <c r="S15" s="626"/>
      <c r="T15" s="626"/>
      <c r="U15" s="626"/>
      <c r="V15" s="626"/>
      <c r="W15" s="626"/>
      <c r="X15" s="626"/>
      <c r="Y15" s="627"/>
      <c r="Z15" s="628">
        <v>0.1</v>
      </c>
      <c r="AA15" s="628"/>
      <c r="AB15" s="628"/>
      <c r="AC15" s="628"/>
      <c r="AD15" s="629">
        <v>9462</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145317</v>
      </c>
      <c r="BH15" s="626"/>
      <c r="BI15" s="626"/>
      <c r="BJ15" s="626"/>
      <c r="BK15" s="626"/>
      <c r="BL15" s="626"/>
      <c r="BM15" s="626"/>
      <c r="BN15" s="627"/>
      <c r="BO15" s="628">
        <v>5.3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720078</v>
      </c>
      <c r="CS15" s="626"/>
      <c r="CT15" s="626"/>
      <c r="CU15" s="626"/>
      <c r="CV15" s="626"/>
      <c r="CW15" s="626"/>
      <c r="CX15" s="626"/>
      <c r="CY15" s="627"/>
      <c r="CZ15" s="628">
        <v>10.1</v>
      </c>
      <c r="DA15" s="628"/>
      <c r="DB15" s="628"/>
      <c r="DC15" s="628"/>
      <c r="DD15" s="634">
        <v>50966</v>
      </c>
      <c r="DE15" s="626"/>
      <c r="DF15" s="626"/>
      <c r="DG15" s="626"/>
      <c r="DH15" s="626"/>
      <c r="DI15" s="626"/>
      <c r="DJ15" s="626"/>
      <c r="DK15" s="626"/>
      <c r="DL15" s="626"/>
      <c r="DM15" s="626"/>
      <c r="DN15" s="626"/>
      <c r="DO15" s="626"/>
      <c r="DP15" s="627"/>
      <c r="DQ15" s="634">
        <v>532725</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377137</v>
      </c>
      <c r="S16" s="626"/>
      <c r="T16" s="626"/>
      <c r="U16" s="626"/>
      <c r="V16" s="626"/>
      <c r="W16" s="626"/>
      <c r="X16" s="626"/>
      <c r="Y16" s="627"/>
      <c r="Z16" s="628">
        <v>5.2</v>
      </c>
      <c r="AA16" s="628"/>
      <c r="AB16" s="628"/>
      <c r="AC16" s="628"/>
      <c r="AD16" s="629">
        <v>253535</v>
      </c>
      <c r="AE16" s="629"/>
      <c r="AF16" s="629"/>
      <c r="AG16" s="629"/>
      <c r="AH16" s="629"/>
      <c r="AI16" s="629"/>
      <c r="AJ16" s="629"/>
      <c r="AK16" s="629"/>
      <c r="AL16" s="630">
        <v>7.1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253535</v>
      </c>
      <c r="S17" s="626"/>
      <c r="T17" s="626"/>
      <c r="U17" s="626"/>
      <c r="V17" s="626"/>
      <c r="W17" s="626"/>
      <c r="X17" s="626"/>
      <c r="Y17" s="627"/>
      <c r="Z17" s="628">
        <v>3.5</v>
      </c>
      <c r="AA17" s="628"/>
      <c r="AB17" s="628"/>
      <c r="AC17" s="628"/>
      <c r="AD17" s="629">
        <v>253535</v>
      </c>
      <c r="AE17" s="629"/>
      <c r="AF17" s="629"/>
      <c r="AG17" s="629"/>
      <c r="AH17" s="629"/>
      <c r="AI17" s="629"/>
      <c r="AJ17" s="629"/>
      <c r="AK17" s="629"/>
      <c r="AL17" s="630">
        <v>7.1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87016</v>
      </c>
      <c r="CS17" s="626"/>
      <c r="CT17" s="626"/>
      <c r="CU17" s="626"/>
      <c r="CV17" s="626"/>
      <c r="CW17" s="626"/>
      <c r="CX17" s="626"/>
      <c r="CY17" s="627"/>
      <c r="CZ17" s="628">
        <v>1.2</v>
      </c>
      <c r="DA17" s="628"/>
      <c r="DB17" s="628"/>
      <c r="DC17" s="628"/>
      <c r="DD17" s="634" t="s">
        <v>111</v>
      </c>
      <c r="DE17" s="626"/>
      <c r="DF17" s="626"/>
      <c r="DG17" s="626"/>
      <c r="DH17" s="626"/>
      <c r="DI17" s="626"/>
      <c r="DJ17" s="626"/>
      <c r="DK17" s="626"/>
      <c r="DL17" s="626"/>
      <c r="DM17" s="626"/>
      <c r="DN17" s="626"/>
      <c r="DO17" s="626"/>
      <c r="DP17" s="627"/>
      <c r="DQ17" s="634">
        <v>73901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123602</v>
      </c>
      <c r="S18" s="626"/>
      <c r="T18" s="626"/>
      <c r="U18" s="626"/>
      <c r="V18" s="626"/>
      <c r="W18" s="626"/>
      <c r="X18" s="626"/>
      <c r="Y18" s="627"/>
      <c r="Z18" s="628">
        <v>1.7</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3483975</v>
      </c>
      <c r="S20" s="626"/>
      <c r="T20" s="626"/>
      <c r="U20" s="626"/>
      <c r="V20" s="626"/>
      <c r="W20" s="626"/>
      <c r="X20" s="626"/>
      <c r="Y20" s="627"/>
      <c r="Z20" s="628">
        <v>48.2</v>
      </c>
      <c r="AA20" s="628"/>
      <c r="AB20" s="628"/>
      <c r="AC20" s="628"/>
      <c r="AD20" s="629">
        <v>3360373</v>
      </c>
      <c r="AE20" s="629"/>
      <c r="AF20" s="629"/>
      <c r="AG20" s="629"/>
      <c r="AH20" s="629"/>
      <c r="AI20" s="629"/>
      <c r="AJ20" s="629"/>
      <c r="AK20" s="629"/>
      <c r="AL20" s="630">
        <v>93.7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7155968</v>
      </c>
      <c r="CS20" s="626"/>
      <c r="CT20" s="626"/>
      <c r="CU20" s="626"/>
      <c r="CV20" s="626"/>
      <c r="CW20" s="626"/>
      <c r="CX20" s="626"/>
      <c r="CY20" s="627"/>
      <c r="CZ20" s="628">
        <v>100</v>
      </c>
      <c r="DA20" s="628"/>
      <c r="DB20" s="628"/>
      <c r="DC20" s="628"/>
      <c r="DD20" s="634">
        <v>1885946</v>
      </c>
      <c r="DE20" s="626"/>
      <c r="DF20" s="626"/>
      <c r="DG20" s="626"/>
      <c r="DH20" s="626"/>
      <c r="DI20" s="626"/>
      <c r="DJ20" s="626"/>
      <c r="DK20" s="626"/>
      <c r="DL20" s="626"/>
      <c r="DM20" s="626"/>
      <c r="DN20" s="626"/>
      <c r="DO20" s="626"/>
      <c r="DP20" s="627"/>
      <c r="DQ20" s="634">
        <v>4158123</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1856</v>
      </c>
      <c r="S21" s="626"/>
      <c r="T21" s="626"/>
      <c r="U21" s="626"/>
      <c r="V21" s="626"/>
      <c r="W21" s="626"/>
      <c r="X21" s="626"/>
      <c r="Y21" s="627"/>
      <c r="Z21" s="628">
        <v>0</v>
      </c>
      <c r="AA21" s="628"/>
      <c r="AB21" s="628"/>
      <c r="AC21" s="628"/>
      <c r="AD21" s="629">
        <v>1856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74182</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105739</v>
      </c>
      <c r="S23" s="626"/>
      <c r="T23" s="626"/>
      <c r="U23" s="626"/>
      <c r="V23" s="626"/>
      <c r="W23" s="626"/>
      <c r="X23" s="626"/>
      <c r="Y23" s="627"/>
      <c r="Z23" s="628">
        <v>1.5</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23860</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2055882</v>
      </c>
      <c r="CS24" s="615"/>
      <c r="CT24" s="615"/>
      <c r="CU24" s="615"/>
      <c r="CV24" s="615"/>
      <c r="CW24" s="615"/>
      <c r="CX24" s="615"/>
      <c r="CY24" s="616"/>
      <c r="CZ24" s="652">
        <v>28.7</v>
      </c>
      <c r="DA24" s="653"/>
      <c r="DB24" s="653"/>
      <c r="DC24" s="654"/>
      <c r="DD24" s="651">
        <v>1174935</v>
      </c>
      <c r="DE24" s="615"/>
      <c r="DF24" s="615"/>
      <c r="DG24" s="615"/>
      <c r="DH24" s="615"/>
      <c r="DI24" s="615"/>
      <c r="DJ24" s="615"/>
      <c r="DK24" s="616"/>
      <c r="DL24" s="651">
        <v>1145485</v>
      </c>
      <c r="DM24" s="615"/>
      <c r="DN24" s="615"/>
      <c r="DO24" s="615"/>
      <c r="DP24" s="615"/>
      <c r="DQ24" s="615"/>
      <c r="DR24" s="615"/>
      <c r="DS24" s="615"/>
      <c r="DT24" s="615"/>
      <c r="DU24" s="615"/>
      <c r="DV24" s="616"/>
      <c r="DW24" s="619">
        <v>31.9</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829736</v>
      </c>
      <c r="S25" s="626"/>
      <c r="T25" s="626"/>
      <c r="U25" s="626"/>
      <c r="V25" s="626"/>
      <c r="W25" s="626"/>
      <c r="X25" s="626"/>
      <c r="Y25" s="627"/>
      <c r="Z25" s="628">
        <v>11.5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843157</v>
      </c>
      <c r="CS25" s="657"/>
      <c r="CT25" s="657"/>
      <c r="CU25" s="657"/>
      <c r="CV25" s="657"/>
      <c r="CW25" s="657"/>
      <c r="CX25" s="657"/>
      <c r="CY25" s="658"/>
      <c r="CZ25" s="659">
        <v>11.8</v>
      </c>
      <c r="DA25" s="660"/>
      <c r="DB25" s="660"/>
      <c r="DC25" s="661"/>
      <c r="DD25" s="634">
        <v>795500</v>
      </c>
      <c r="DE25" s="657"/>
      <c r="DF25" s="657"/>
      <c r="DG25" s="657"/>
      <c r="DH25" s="657"/>
      <c r="DI25" s="657"/>
      <c r="DJ25" s="657"/>
      <c r="DK25" s="658"/>
      <c r="DL25" s="634">
        <v>766050</v>
      </c>
      <c r="DM25" s="657"/>
      <c r="DN25" s="657"/>
      <c r="DO25" s="657"/>
      <c r="DP25" s="657"/>
      <c r="DQ25" s="657"/>
      <c r="DR25" s="657"/>
      <c r="DS25" s="657"/>
      <c r="DT25" s="657"/>
      <c r="DU25" s="657"/>
      <c r="DV25" s="658"/>
      <c r="DW25" s="630">
        <v>21.4</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222775</v>
      </c>
      <c r="S26" s="626"/>
      <c r="T26" s="626"/>
      <c r="U26" s="626"/>
      <c r="V26" s="626"/>
      <c r="W26" s="626"/>
      <c r="X26" s="626"/>
      <c r="Y26" s="627"/>
      <c r="Z26" s="628">
        <v>3.1</v>
      </c>
      <c r="AA26" s="628"/>
      <c r="AB26" s="628"/>
      <c r="AC26" s="628"/>
      <c r="AD26" s="629">
        <v>222775</v>
      </c>
      <c r="AE26" s="629"/>
      <c r="AF26" s="629"/>
      <c r="AG26" s="629"/>
      <c r="AH26" s="629"/>
      <c r="AI26" s="629"/>
      <c r="AJ26" s="629"/>
      <c r="AK26" s="629"/>
      <c r="AL26" s="630">
        <v>6.2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539352</v>
      </c>
      <c r="CS26" s="626"/>
      <c r="CT26" s="626"/>
      <c r="CU26" s="626"/>
      <c r="CV26" s="626"/>
      <c r="CW26" s="626"/>
      <c r="CX26" s="626"/>
      <c r="CY26" s="627"/>
      <c r="CZ26" s="659">
        <v>7.5</v>
      </c>
      <c r="DA26" s="660"/>
      <c r="DB26" s="660"/>
      <c r="DC26" s="661"/>
      <c r="DD26" s="634">
        <v>493888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445496</v>
      </c>
      <c r="S27" s="626"/>
      <c r="T27" s="626"/>
      <c r="U27" s="626"/>
      <c r="V27" s="626"/>
      <c r="W27" s="626"/>
      <c r="X27" s="626"/>
      <c r="Y27" s="627"/>
      <c r="Z27" s="628">
        <v>6.2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2730235</v>
      </c>
      <c r="BH27" s="626"/>
      <c r="BI27" s="626"/>
      <c r="BJ27" s="626"/>
      <c r="BK27" s="626"/>
      <c r="BL27" s="626"/>
      <c r="BM27" s="626"/>
      <c r="BN27" s="627"/>
      <c r="BO27" s="628">
        <v>100</v>
      </c>
      <c r="BP27" s="628"/>
      <c r="BQ27" s="628"/>
      <c r="BR27" s="628"/>
      <c r="BS27" s="634">
        <v>29149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1125709</v>
      </c>
      <c r="CS27" s="657"/>
      <c r="CT27" s="657"/>
      <c r="CU27" s="657"/>
      <c r="CV27" s="657"/>
      <c r="CW27" s="657"/>
      <c r="CX27" s="657"/>
      <c r="CY27" s="658"/>
      <c r="CZ27" s="659">
        <v>15.7</v>
      </c>
      <c r="DA27" s="660"/>
      <c r="DB27" s="660"/>
      <c r="DC27" s="661"/>
      <c r="DD27" s="634">
        <v>305534</v>
      </c>
      <c r="DE27" s="657"/>
      <c r="DF27" s="657"/>
      <c r="DG27" s="657"/>
      <c r="DH27" s="657"/>
      <c r="DI27" s="657"/>
      <c r="DJ27" s="657"/>
      <c r="DK27" s="658"/>
      <c r="DL27" s="634">
        <v>305534</v>
      </c>
      <c r="DM27" s="657"/>
      <c r="DN27" s="657"/>
      <c r="DO27" s="657"/>
      <c r="DP27" s="657"/>
      <c r="DQ27" s="657"/>
      <c r="DR27" s="657"/>
      <c r="DS27" s="657"/>
      <c r="DT27" s="657"/>
      <c r="DU27" s="657"/>
      <c r="DV27" s="658"/>
      <c r="DW27" s="630">
        <v>8.5</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3984</v>
      </c>
      <c r="S28" s="626"/>
      <c r="T28" s="626"/>
      <c r="U28" s="626"/>
      <c r="V28" s="626"/>
      <c r="W28" s="626"/>
      <c r="X28" s="626"/>
      <c r="Y28" s="627"/>
      <c r="Z28" s="628">
        <v>0.1</v>
      </c>
      <c r="AA28" s="628"/>
      <c r="AB28" s="628"/>
      <c r="AC28" s="628"/>
      <c r="AD28" s="629">
        <v>25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87016</v>
      </c>
      <c r="CS28" s="626"/>
      <c r="CT28" s="626"/>
      <c r="CU28" s="626"/>
      <c r="CV28" s="626"/>
      <c r="CW28" s="626"/>
      <c r="CX28" s="626"/>
      <c r="CY28" s="627"/>
      <c r="CZ28" s="659">
        <v>1.2</v>
      </c>
      <c r="DA28" s="660"/>
      <c r="DB28" s="660"/>
      <c r="DC28" s="661"/>
      <c r="DD28" s="634">
        <v>73901</v>
      </c>
      <c r="DE28" s="626"/>
      <c r="DF28" s="626"/>
      <c r="DG28" s="626"/>
      <c r="DH28" s="626"/>
      <c r="DI28" s="626"/>
      <c r="DJ28" s="626"/>
      <c r="DK28" s="627"/>
      <c r="DL28" s="634">
        <v>73901</v>
      </c>
      <c r="DM28" s="626"/>
      <c r="DN28" s="626"/>
      <c r="DO28" s="626"/>
      <c r="DP28" s="626"/>
      <c r="DQ28" s="626"/>
      <c r="DR28" s="626"/>
      <c r="DS28" s="626"/>
      <c r="DT28" s="626"/>
      <c r="DU28" s="626"/>
      <c r="DV28" s="627"/>
      <c r="DW28" s="630">
        <v>2.1</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1762</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87016</v>
      </c>
      <c r="CS29" s="657"/>
      <c r="CT29" s="657"/>
      <c r="CU29" s="657"/>
      <c r="CV29" s="657"/>
      <c r="CW29" s="657"/>
      <c r="CX29" s="657"/>
      <c r="CY29" s="658"/>
      <c r="CZ29" s="659">
        <v>1.2</v>
      </c>
      <c r="DA29" s="660"/>
      <c r="DB29" s="660"/>
      <c r="DC29" s="661"/>
      <c r="DD29" s="634">
        <v>73901</v>
      </c>
      <c r="DE29" s="657"/>
      <c r="DF29" s="657"/>
      <c r="DG29" s="657"/>
      <c r="DH29" s="657"/>
      <c r="DI29" s="657"/>
      <c r="DJ29" s="657"/>
      <c r="DK29" s="658"/>
      <c r="DL29" s="634">
        <v>73901</v>
      </c>
      <c r="DM29" s="657"/>
      <c r="DN29" s="657"/>
      <c r="DO29" s="657"/>
      <c r="DP29" s="657"/>
      <c r="DQ29" s="657"/>
      <c r="DR29" s="657"/>
      <c r="DS29" s="657"/>
      <c r="DT29" s="657"/>
      <c r="DU29" s="657"/>
      <c r="DV29" s="658"/>
      <c r="DW29" s="630">
        <v>2.1</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1044799</v>
      </c>
      <c r="S30" s="626"/>
      <c r="T30" s="626"/>
      <c r="U30" s="626"/>
      <c r="V30" s="626"/>
      <c r="W30" s="626"/>
      <c r="X30" s="626"/>
      <c r="Y30" s="627"/>
      <c r="Z30" s="628">
        <v>14.4</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98.2</v>
      </c>
      <c r="BN30" s="684"/>
      <c r="BO30" s="684"/>
      <c r="BP30" s="684"/>
      <c r="BQ30" s="685"/>
      <c r="BR30" s="683">
        <v>99.1</v>
      </c>
      <c r="BS30" s="684"/>
      <c r="BT30" s="684"/>
      <c r="BU30" s="684"/>
      <c r="BV30" s="684"/>
      <c r="BW30" s="684"/>
      <c r="BX30" s="620">
        <v>98</v>
      </c>
      <c r="BY30" s="684"/>
      <c r="BZ30" s="684"/>
      <c r="CA30" s="684"/>
      <c r="CB30" s="685"/>
      <c r="CD30" s="688"/>
      <c r="CE30" s="689"/>
      <c r="CF30" s="639" t="s">
        <v>291</v>
      </c>
      <c r="CG30" s="640"/>
      <c r="CH30" s="640"/>
      <c r="CI30" s="640"/>
      <c r="CJ30" s="640"/>
      <c r="CK30" s="640"/>
      <c r="CL30" s="640"/>
      <c r="CM30" s="640"/>
      <c r="CN30" s="640"/>
      <c r="CO30" s="640"/>
      <c r="CP30" s="640"/>
      <c r="CQ30" s="641"/>
      <c r="CR30" s="625">
        <v>83290</v>
      </c>
      <c r="CS30" s="626"/>
      <c r="CT30" s="626"/>
      <c r="CU30" s="626"/>
      <c r="CV30" s="626"/>
      <c r="CW30" s="626"/>
      <c r="CX30" s="626"/>
      <c r="CY30" s="627"/>
      <c r="CZ30" s="659">
        <v>1.2</v>
      </c>
      <c r="DA30" s="660"/>
      <c r="DB30" s="660"/>
      <c r="DC30" s="661"/>
      <c r="DD30" s="634">
        <v>70888</v>
      </c>
      <c r="DE30" s="626"/>
      <c r="DF30" s="626"/>
      <c r="DG30" s="626"/>
      <c r="DH30" s="626"/>
      <c r="DI30" s="626"/>
      <c r="DJ30" s="626"/>
      <c r="DK30" s="627"/>
      <c r="DL30" s="634">
        <v>70888</v>
      </c>
      <c r="DM30" s="626"/>
      <c r="DN30" s="626"/>
      <c r="DO30" s="626"/>
      <c r="DP30" s="626"/>
      <c r="DQ30" s="626"/>
      <c r="DR30" s="626"/>
      <c r="DS30" s="626"/>
      <c r="DT30" s="626"/>
      <c r="DU30" s="626"/>
      <c r="DV30" s="627"/>
      <c r="DW30" s="630">
        <v>2</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170073</v>
      </c>
      <c r="S31" s="626"/>
      <c r="T31" s="626"/>
      <c r="U31" s="626"/>
      <c r="V31" s="626"/>
      <c r="W31" s="626"/>
      <c r="X31" s="626"/>
      <c r="Y31" s="627"/>
      <c r="Z31" s="628">
        <v>2.4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99.6</v>
      </c>
      <c r="BH31" s="657"/>
      <c r="BI31" s="657"/>
      <c r="BJ31" s="657"/>
      <c r="BK31" s="657"/>
      <c r="BL31" s="657"/>
      <c r="BM31" s="631">
        <v>98.4</v>
      </c>
      <c r="BN31" s="681"/>
      <c r="BO31" s="681"/>
      <c r="BP31" s="681"/>
      <c r="BQ31" s="682"/>
      <c r="BR31" s="680">
        <v>98.7</v>
      </c>
      <c r="BS31" s="657"/>
      <c r="BT31" s="657"/>
      <c r="BU31" s="657"/>
      <c r="BV31" s="657"/>
      <c r="BW31" s="657"/>
      <c r="BX31" s="631">
        <v>98</v>
      </c>
      <c r="BY31" s="681"/>
      <c r="BZ31" s="681"/>
      <c r="CA31" s="681"/>
      <c r="CB31" s="682"/>
      <c r="CD31" s="688"/>
      <c r="CE31" s="689"/>
      <c r="CF31" s="639" t="s">
        <v>295</v>
      </c>
      <c r="CG31" s="640"/>
      <c r="CH31" s="640"/>
      <c r="CI31" s="640"/>
      <c r="CJ31" s="640"/>
      <c r="CK31" s="640"/>
      <c r="CL31" s="640"/>
      <c r="CM31" s="640"/>
      <c r="CN31" s="640"/>
      <c r="CO31" s="640"/>
      <c r="CP31" s="640"/>
      <c r="CQ31" s="641"/>
      <c r="CR31" s="625">
        <v>3726</v>
      </c>
      <c r="CS31" s="657"/>
      <c r="CT31" s="657"/>
      <c r="CU31" s="657"/>
      <c r="CV31" s="657"/>
      <c r="CW31" s="657"/>
      <c r="CX31" s="657"/>
      <c r="CY31" s="658"/>
      <c r="CZ31" s="659">
        <v>0.1</v>
      </c>
      <c r="DA31" s="660"/>
      <c r="DB31" s="660"/>
      <c r="DC31" s="661"/>
      <c r="DD31" s="634">
        <v>3013</v>
      </c>
      <c r="DE31" s="657"/>
      <c r="DF31" s="657"/>
      <c r="DG31" s="657"/>
      <c r="DH31" s="657"/>
      <c r="DI31" s="657"/>
      <c r="DJ31" s="657"/>
      <c r="DK31" s="658"/>
      <c r="DL31" s="634">
        <v>3013</v>
      </c>
      <c r="DM31" s="657"/>
      <c r="DN31" s="657"/>
      <c r="DO31" s="657"/>
      <c r="DP31" s="657"/>
      <c r="DQ31" s="657"/>
      <c r="DR31" s="657"/>
      <c r="DS31" s="657"/>
      <c r="DT31" s="657"/>
      <c r="DU31" s="657"/>
      <c r="DV31" s="658"/>
      <c r="DW31" s="630">
        <v>0.1</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127021</v>
      </c>
      <c r="S32" s="626"/>
      <c r="T32" s="626"/>
      <c r="U32" s="626"/>
      <c r="V32" s="626"/>
      <c r="W32" s="626"/>
      <c r="X32" s="626"/>
      <c r="Y32" s="627"/>
      <c r="Z32" s="628">
        <v>1.8</v>
      </c>
      <c r="AA32" s="628"/>
      <c r="AB32" s="628"/>
      <c r="AC32" s="628"/>
      <c r="AD32" s="629">
        <v>583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99.3</v>
      </c>
      <c r="BH32" s="693"/>
      <c r="BI32" s="693"/>
      <c r="BJ32" s="693"/>
      <c r="BK32" s="693"/>
      <c r="BL32" s="693"/>
      <c r="BM32" s="694">
        <v>98</v>
      </c>
      <c r="BN32" s="693"/>
      <c r="BO32" s="693"/>
      <c r="BP32" s="693"/>
      <c r="BQ32" s="695"/>
      <c r="BR32" s="692">
        <v>99.3</v>
      </c>
      <c r="BS32" s="693"/>
      <c r="BT32" s="693"/>
      <c r="BU32" s="693"/>
      <c r="BV32" s="693"/>
      <c r="BW32" s="693"/>
      <c r="BX32" s="694">
        <v>97.8</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700000</v>
      </c>
      <c r="S33" s="626"/>
      <c r="T33" s="626"/>
      <c r="U33" s="626"/>
      <c r="V33" s="626"/>
      <c r="W33" s="626"/>
      <c r="X33" s="626"/>
      <c r="Y33" s="627"/>
      <c r="Z33" s="628">
        <v>9.6999999999999993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3214140</v>
      </c>
      <c r="CS33" s="657"/>
      <c r="CT33" s="657"/>
      <c r="CU33" s="657"/>
      <c r="CV33" s="657"/>
      <c r="CW33" s="657"/>
      <c r="CX33" s="657"/>
      <c r="CY33" s="658"/>
      <c r="CZ33" s="659">
        <v>44.9</v>
      </c>
      <c r="DA33" s="660"/>
      <c r="DB33" s="660"/>
      <c r="DC33" s="661"/>
      <c r="DD33" s="634">
        <v>2659638</v>
      </c>
      <c r="DE33" s="657"/>
      <c r="DF33" s="657"/>
      <c r="DG33" s="657"/>
      <c r="DH33" s="657"/>
      <c r="DI33" s="657"/>
      <c r="DJ33" s="657"/>
      <c r="DK33" s="658"/>
      <c r="DL33" s="634">
        <v>1601997</v>
      </c>
      <c r="DM33" s="657"/>
      <c r="DN33" s="657"/>
      <c r="DO33" s="657"/>
      <c r="DP33" s="657"/>
      <c r="DQ33" s="657"/>
      <c r="DR33" s="657"/>
      <c r="DS33" s="657"/>
      <c r="DT33" s="657"/>
      <c r="DU33" s="657"/>
      <c r="DV33" s="658"/>
      <c r="DW33" s="630">
        <v>44.7</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1140905</v>
      </c>
      <c r="CS34" s="626"/>
      <c r="CT34" s="626"/>
      <c r="CU34" s="626"/>
      <c r="CV34" s="626"/>
      <c r="CW34" s="626"/>
      <c r="CX34" s="626"/>
      <c r="CY34" s="627"/>
      <c r="CZ34" s="659">
        <v>15.9</v>
      </c>
      <c r="DA34" s="660"/>
      <c r="DB34" s="660"/>
      <c r="DC34" s="661"/>
      <c r="DD34" s="634">
        <v>883001</v>
      </c>
      <c r="DE34" s="626"/>
      <c r="DF34" s="626"/>
      <c r="DG34" s="626"/>
      <c r="DH34" s="626"/>
      <c r="DI34" s="626"/>
      <c r="DJ34" s="626"/>
      <c r="DK34" s="627"/>
      <c r="DL34" s="634">
        <v>612369</v>
      </c>
      <c r="DM34" s="626"/>
      <c r="DN34" s="626"/>
      <c r="DO34" s="626"/>
      <c r="DP34" s="626"/>
      <c r="DQ34" s="626"/>
      <c r="DR34" s="626"/>
      <c r="DS34" s="626"/>
      <c r="DT34" s="626"/>
      <c r="DU34" s="626"/>
      <c r="DV34" s="627"/>
      <c r="DW34" s="630">
        <v>17.100000000000001</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859355</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90674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44640</v>
      </c>
      <c r="CS35" s="657"/>
      <c r="CT35" s="657"/>
      <c r="CU35" s="657"/>
      <c r="CV35" s="657"/>
      <c r="CW35" s="657"/>
      <c r="CX35" s="657"/>
      <c r="CY35" s="658"/>
      <c r="CZ35" s="659">
        <v>0.6</v>
      </c>
      <c r="DA35" s="660"/>
      <c r="DB35" s="660"/>
      <c r="DC35" s="661"/>
      <c r="DD35" s="634">
        <v>27381</v>
      </c>
      <c r="DE35" s="657"/>
      <c r="DF35" s="657"/>
      <c r="DG35" s="657"/>
      <c r="DH35" s="657"/>
      <c r="DI35" s="657"/>
      <c r="DJ35" s="657"/>
      <c r="DK35" s="658"/>
      <c r="DL35" s="634">
        <v>27381</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7235258</v>
      </c>
      <c r="S36" s="698"/>
      <c r="T36" s="698"/>
      <c r="U36" s="698"/>
      <c r="V36" s="698"/>
      <c r="W36" s="698"/>
      <c r="X36" s="698"/>
      <c r="Y36" s="699"/>
      <c r="Z36" s="700">
        <v>100</v>
      </c>
      <c r="AA36" s="700"/>
      <c r="AB36" s="700"/>
      <c r="AC36" s="700"/>
      <c r="AD36" s="701">
        <v>3585612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328906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50674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450501</v>
      </c>
      <c r="CS36" s="626"/>
      <c r="CT36" s="626"/>
      <c r="CU36" s="626"/>
      <c r="CV36" s="626"/>
      <c r="CW36" s="626"/>
      <c r="CX36" s="626"/>
      <c r="CY36" s="627"/>
      <c r="CZ36" s="659">
        <v>6.3</v>
      </c>
      <c r="DA36" s="660"/>
      <c r="DB36" s="660"/>
      <c r="DC36" s="661"/>
      <c r="DD36" s="634">
        <v>436497</v>
      </c>
      <c r="DE36" s="626"/>
      <c r="DF36" s="626"/>
      <c r="DG36" s="626"/>
      <c r="DH36" s="626"/>
      <c r="DI36" s="626"/>
      <c r="DJ36" s="626"/>
      <c r="DK36" s="627"/>
      <c r="DL36" s="634">
        <v>414696</v>
      </c>
      <c r="DM36" s="626"/>
      <c r="DN36" s="626"/>
      <c r="DO36" s="626"/>
      <c r="DP36" s="626"/>
      <c r="DQ36" s="626"/>
      <c r="DR36" s="626"/>
      <c r="DS36" s="626"/>
      <c r="DT36" s="626"/>
      <c r="DU36" s="626"/>
      <c r="DV36" s="627"/>
      <c r="DW36" s="630">
        <v>11.6</v>
      </c>
      <c r="DX36" s="655"/>
      <c r="DY36" s="655"/>
      <c r="DZ36" s="655"/>
      <c r="EA36" s="655"/>
      <c r="EB36" s="655"/>
      <c r="EC36" s="656"/>
    </row>
    <row r="37" spans="2:133" ht="11.25" customHeight="1">
      <c r="AQ37" s="704" t="s">
        <v>313</v>
      </c>
      <c r="AR37" s="705"/>
      <c r="AS37" s="705"/>
      <c r="AT37" s="705"/>
      <c r="AU37" s="705"/>
      <c r="AV37" s="705"/>
      <c r="AW37" s="705"/>
      <c r="AX37" s="705"/>
      <c r="AY37" s="706"/>
      <c r="AZ37" s="625">
        <v>2348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1935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301005</v>
      </c>
      <c r="CS37" s="657"/>
      <c r="CT37" s="657"/>
      <c r="CU37" s="657"/>
      <c r="CV37" s="657"/>
      <c r="CW37" s="657"/>
      <c r="CX37" s="657"/>
      <c r="CY37" s="658"/>
      <c r="CZ37" s="659">
        <v>4.2</v>
      </c>
      <c r="DA37" s="660"/>
      <c r="DB37" s="660"/>
      <c r="DC37" s="661"/>
      <c r="DD37" s="634">
        <v>301005</v>
      </c>
      <c r="DE37" s="657"/>
      <c r="DF37" s="657"/>
      <c r="DG37" s="657"/>
      <c r="DH37" s="657"/>
      <c r="DI37" s="657"/>
      <c r="DJ37" s="657"/>
      <c r="DK37" s="658"/>
      <c r="DL37" s="634">
        <v>301005</v>
      </c>
      <c r="DM37" s="657"/>
      <c r="DN37" s="657"/>
      <c r="DO37" s="657"/>
      <c r="DP37" s="657"/>
      <c r="DQ37" s="657"/>
      <c r="DR37" s="657"/>
      <c r="DS37" s="657"/>
      <c r="DT37" s="657"/>
      <c r="DU37" s="657"/>
      <c r="DV37" s="658"/>
      <c r="DW37" s="630">
        <v>8.4</v>
      </c>
      <c r="DX37" s="655"/>
      <c r="DY37" s="655"/>
      <c r="DZ37" s="655"/>
      <c r="EA37" s="655"/>
      <c r="EB37" s="655"/>
      <c r="EC37" s="656"/>
    </row>
    <row r="38" spans="2: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3322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857007</v>
      </c>
      <c r="CS38" s="626"/>
      <c r="CT38" s="626"/>
      <c r="CU38" s="626"/>
      <c r="CV38" s="626"/>
      <c r="CW38" s="626"/>
      <c r="CX38" s="626"/>
      <c r="CY38" s="627"/>
      <c r="CZ38" s="659">
        <v>12</v>
      </c>
      <c r="DA38" s="660"/>
      <c r="DB38" s="660"/>
      <c r="DC38" s="661"/>
      <c r="DD38" s="634">
        <v>594955</v>
      </c>
      <c r="DE38" s="626"/>
      <c r="DF38" s="626"/>
      <c r="DG38" s="626"/>
      <c r="DH38" s="626"/>
      <c r="DI38" s="626"/>
      <c r="DJ38" s="626"/>
      <c r="DK38" s="627"/>
      <c r="DL38" s="634">
        <v>547551</v>
      </c>
      <c r="DM38" s="626"/>
      <c r="DN38" s="626"/>
      <c r="DO38" s="626"/>
      <c r="DP38" s="626"/>
      <c r="DQ38" s="626"/>
      <c r="DR38" s="626"/>
      <c r="DS38" s="626"/>
      <c r="DT38" s="626"/>
      <c r="DU38" s="626"/>
      <c r="DV38" s="627"/>
      <c r="DW38" s="630">
        <v>15.3</v>
      </c>
      <c r="DX38" s="655"/>
      <c r="DY38" s="655"/>
      <c r="DZ38" s="655"/>
      <c r="EA38" s="655"/>
      <c r="EB38" s="655"/>
      <c r="EC38" s="656"/>
    </row>
    <row r="39" spans="2: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721087</v>
      </c>
      <c r="CS39" s="657"/>
      <c r="CT39" s="657"/>
      <c r="CU39" s="657"/>
      <c r="CV39" s="657"/>
      <c r="CW39" s="657"/>
      <c r="CX39" s="657"/>
      <c r="CY39" s="658"/>
      <c r="CZ39" s="659">
        <v>10.1</v>
      </c>
      <c r="DA39" s="660"/>
      <c r="DB39" s="660"/>
      <c r="DC39" s="661"/>
      <c r="DD39" s="634">
        <v>717804</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151549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t="s">
        <v>317</v>
      </c>
      <c r="CS40" s="626"/>
      <c r="CT40" s="626"/>
      <c r="CU40" s="626"/>
      <c r="CV40" s="626"/>
      <c r="CW40" s="626"/>
      <c r="CX40" s="626"/>
      <c r="CY40" s="627"/>
      <c r="CZ40" s="659" t="s">
        <v>317</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376552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1885946</v>
      </c>
      <c r="CS42" s="626"/>
      <c r="CT42" s="626"/>
      <c r="CU42" s="626"/>
      <c r="CV42" s="626"/>
      <c r="CW42" s="626"/>
      <c r="CX42" s="626"/>
      <c r="CY42" s="627"/>
      <c r="CZ42" s="659">
        <v>26.4</v>
      </c>
      <c r="DA42" s="708"/>
      <c r="DB42" s="708"/>
      <c r="DC42" s="709"/>
      <c r="DD42" s="634">
        <v>323550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6274</v>
      </c>
      <c r="CS43" s="657"/>
      <c r="CT43" s="657"/>
      <c r="CU43" s="657"/>
      <c r="CV43" s="657"/>
      <c r="CW43" s="657"/>
      <c r="CX43" s="657"/>
      <c r="CY43" s="658"/>
      <c r="CZ43" s="659">
        <v>0.1</v>
      </c>
      <c r="DA43" s="660"/>
      <c r="DB43" s="660"/>
      <c r="DC43" s="661"/>
      <c r="DD43" s="634">
        <v>6274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1885946</v>
      </c>
      <c r="CS44" s="626"/>
      <c r="CT44" s="626"/>
      <c r="CU44" s="626"/>
      <c r="CV44" s="626"/>
      <c r="CW44" s="626"/>
      <c r="CX44" s="626"/>
      <c r="CY44" s="627"/>
      <c r="CZ44" s="659">
        <v>26.4</v>
      </c>
      <c r="DA44" s="708"/>
      <c r="DB44" s="708"/>
      <c r="DC44" s="709"/>
      <c r="DD44" s="634">
        <v>323550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446560</v>
      </c>
      <c r="CS45" s="657"/>
      <c r="CT45" s="657"/>
      <c r="CU45" s="657"/>
      <c r="CV45" s="657"/>
      <c r="CW45" s="657"/>
      <c r="CX45" s="657"/>
      <c r="CY45" s="658"/>
      <c r="CZ45" s="659">
        <v>6.2</v>
      </c>
      <c r="DA45" s="660"/>
      <c r="DB45" s="660"/>
      <c r="DC45" s="661"/>
      <c r="DD45" s="634">
        <v>58658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1421401</v>
      </c>
      <c r="CS46" s="626"/>
      <c r="CT46" s="626"/>
      <c r="CU46" s="626"/>
      <c r="CV46" s="626"/>
      <c r="CW46" s="626"/>
      <c r="CX46" s="626"/>
      <c r="CY46" s="627"/>
      <c r="CZ46" s="659">
        <v>19.899999999999999</v>
      </c>
      <c r="DA46" s="708"/>
      <c r="DB46" s="708"/>
      <c r="DC46" s="709"/>
      <c r="DD46" s="634">
        <v>264107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7155968</v>
      </c>
      <c r="CS49" s="693"/>
      <c r="CT49" s="693"/>
      <c r="CU49" s="693"/>
      <c r="CV49" s="693"/>
      <c r="CW49" s="693"/>
      <c r="CX49" s="693"/>
      <c r="CY49" s="720"/>
      <c r="CZ49" s="721">
        <v>100</v>
      </c>
      <c r="DA49" s="722"/>
      <c r="DB49" s="722"/>
      <c r="DC49" s="723"/>
      <c r="DD49" s="724">
        <v>4158123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7226</v>
      </c>
      <c r="R7" s="755"/>
      <c r="S7" s="755"/>
      <c r="T7" s="755"/>
      <c r="U7" s="755"/>
      <c r="V7" s="755">
        <v>7150</v>
      </c>
      <c r="W7" s="755"/>
      <c r="X7" s="755"/>
      <c r="Y7" s="755"/>
      <c r="Z7" s="755"/>
      <c r="AA7" s="755">
        <v>76</v>
      </c>
      <c r="AB7" s="755"/>
      <c r="AC7" s="755"/>
      <c r="AD7" s="755"/>
      <c r="AE7" s="756"/>
      <c r="AF7" s="757">
        <v>68</v>
      </c>
      <c r="AG7" s="758"/>
      <c r="AH7" s="758"/>
      <c r="AI7" s="758"/>
      <c r="AJ7" s="759"/>
      <c r="AK7" s="794">
        <v>1045</v>
      </c>
      <c r="AL7" s="795"/>
      <c r="AM7" s="795"/>
      <c r="AN7" s="795"/>
      <c r="AO7" s="795"/>
      <c r="AP7" s="795">
        <v>878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0</v>
      </c>
      <c r="CI7" s="792"/>
      <c r="CJ7" s="792"/>
      <c r="CK7" s="792"/>
      <c r="CL7" s="793"/>
      <c r="CM7" s="791">
        <v>29</v>
      </c>
      <c r="CN7" s="792"/>
      <c r="CO7" s="792"/>
      <c r="CP7" s="792"/>
      <c r="CQ7" s="793"/>
      <c r="CR7" s="791">
        <v>3</v>
      </c>
      <c r="CS7" s="792"/>
      <c r="CT7" s="792"/>
      <c r="CU7" s="792"/>
      <c r="CV7" s="793"/>
      <c r="CW7" s="791" t="s">
        <v>540</v>
      </c>
      <c r="CX7" s="792"/>
      <c r="CY7" s="792"/>
      <c r="CZ7" s="792"/>
      <c r="DA7" s="793"/>
      <c r="DB7" s="791">
        <v>12</v>
      </c>
      <c r="DC7" s="792"/>
      <c r="DD7" s="792"/>
      <c r="DE7" s="792"/>
      <c r="DF7" s="793"/>
      <c r="DG7" s="791" t="s">
        <v>540</v>
      </c>
      <c r="DH7" s="792"/>
      <c r="DI7" s="792"/>
      <c r="DJ7" s="792"/>
      <c r="DK7" s="793"/>
      <c r="DL7" s="791" t="s">
        <v>540</v>
      </c>
      <c r="DM7" s="792"/>
      <c r="DN7" s="792"/>
      <c r="DO7" s="792"/>
      <c r="DP7" s="793"/>
      <c r="DQ7" s="791" t="s">
        <v>540</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15</v>
      </c>
      <c r="R8" s="779"/>
      <c r="S8" s="779"/>
      <c r="T8" s="779"/>
      <c r="U8" s="779"/>
      <c r="V8" s="779">
        <v>12</v>
      </c>
      <c r="W8" s="779"/>
      <c r="X8" s="779"/>
      <c r="Y8" s="779"/>
      <c r="Z8" s="779"/>
      <c r="AA8" s="779">
        <v>3</v>
      </c>
      <c r="AB8" s="779"/>
      <c r="AC8" s="779"/>
      <c r="AD8" s="779"/>
      <c r="AE8" s="780"/>
      <c r="AF8" s="781">
        <v>3</v>
      </c>
      <c r="AG8" s="782"/>
      <c r="AH8" s="782"/>
      <c r="AI8" s="782"/>
      <c r="AJ8" s="783"/>
      <c r="AK8" s="784" t="s">
        <v>540</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7241</v>
      </c>
      <c r="R23" s="814"/>
      <c r="S23" s="814"/>
      <c r="T23" s="814"/>
      <c r="U23" s="814"/>
      <c r="V23" s="814">
        <v>7162</v>
      </c>
      <c r="W23" s="814"/>
      <c r="X23" s="814"/>
      <c r="Y23" s="814"/>
      <c r="Z23" s="814"/>
      <c r="AA23" s="814">
        <v>79</v>
      </c>
      <c r="AB23" s="814"/>
      <c r="AC23" s="814"/>
      <c r="AD23" s="814"/>
      <c r="AE23" s="815"/>
      <c r="AF23" s="816">
        <v>71</v>
      </c>
      <c r="AG23" s="814"/>
      <c r="AH23" s="814"/>
      <c r="AI23" s="814"/>
      <c r="AJ23" s="817"/>
      <c r="AK23" s="818"/>
      <c r="AL23" s="819"/>
      <c r="AM23" s="819"/>
      <c r="AN23" s="819"/>
      <c r="AO23" s="819"/>
      <c r="AP23" s="814">
        <v>878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1938</v>
      </c>
      <c r="R28" s="843"/>
      <c r="S28" s="843"/>
      <c r="T28" s="843"/>
      <c r="U28" s="843"/>
      <c r="V28" s="843">
        <v>1847</v>
      </c>
      <c r="W28" s="843"/>
      <c r="X28" s="843"/>
      <c r="Y28" s="843"/>
      <c r="Z28" s="843"/>
      <c r="AA28" s="843">
        <v>91</v>
      </c>
      <c r="AB28" s="843"/>
      <c r="AC28" s="843"/>
      <c r="AD28" s="843"/>
      <c r="AE28" s="844"/>
      <c r="AF28" s="845">
        <v>91</v>
      </c>
      <c r="AG28" s="843"/>
      <c r="AH28" s="843"/>
      <c r="AI28" s="843"/>
      <c r="AJ28" s="846"/>
      <c r="AK28" s="847">
        <v>152</v>
      </c>
      <c r="AL28" s="838"/>
      <c r="AM28" s="838"/>
      <c r="AN28" s="838"/>
      <c r="AO28" s="838"/>
      <c r="AP28" s="838" t="s">
        <v>540</v>
      </c>
      <c r="AQ28" s="838"/>
      <c r="AR28" s="838"/>
      <c r="AS28" s="838"/>
      <c r="AT28" s="838"/>
      <c r="AU28" s="838" t="s">
        <v>540</v>
      </c>
      <c r="AV28" s="838"/>
      <c r="AW28" s="838"/>
      <c r="AX28" s="838"/>
      <c r="AY28" s="838"/>
      <c r="AZ28" s="839" t="s">
        <v>111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1043</v>
      </c>
      <c r="R29" s="779"/>
      <c r="S29" s="779"/>
      <c r="T29" s="779"/>
      <c r="U29" s="779"/>
      <c r="V29" s="779">
        <v>1015</v>
      </c>
      <c r="W29" s="779"/>
      <c r="X29" s="779"/>
      <c r="Y29" s="779"/>
      <c r="Z29" s="779"/>
      <c r="AA29" s="779">
        <v>28</v>
      </c>
      <c r="AB29" s="779"/>
      <c r="AC29" s="779"/>
      <c r="AD29" s="779"/>
      <c r="AE29" s="780"/>
      <c r="AF29" s="781">
        <v>28</v>
      </c>
      <c r="AG29" s="782"/>
      <c r="AH29" s="782"/>
      <c r="AI29" s="782"/>
      <c r="AJ29" s="783"/>
      <c r="AK29" s="850">
        <v>180</v>
      </c>
      <c r="AL29" s="851"/>
      <c r="AM29" s="851"/>
      <c r="AN29" s="851"/>
      <c r="AO29" s="851"/>
      <c r="AP29" s="851" t="s">
        <v>540</v>
      </c>
      <c r="AQ29" s="851"/>
      <c r="AR29" s="851"/>
      <c r="AS29" s="851"/>
      <c r="AT29" s="851"/>
      <c r="AU29" s="851" t="s">
        <v>540</v>
      </c>
      <c r="AV29" s="851"/>
      <c r="AW29" s="851"/>
      <c r="AX29" s="851"/>
      <c r="AY29" s="851"/>
      <c r="AZ29" s="852" t="s">
        <v>111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163</v>
      </c>
      <c r="R30" s="779"/>
      <c r="S30" s="779"/>
      <c r="T30" s="779"/>
      <c r="U30" s="779"/>
      <c r="V30" s="779">
        <v>162</v>
      </c>
      <c r="W30" s="779"/>
      <c r="X30" s="779"/>
      <c r="Y30" s="779"/>
      <c r="Z30" s="779"/>
      <c r="AA30" s="779">
        <v>1</v>
      </c>
      <c r="AB30" s="779"/>
      <c r="AC30" s="779"/>
      <c r="AD30" s="779"/>
      <c r="AE30" s="780"/>
      <c r="AF30" s="781" t="s">
        <v>111</v>
      </c>
      <c r="AG30" s="782"/>
      <c r="AH30" s="782"/>
      <c r="AI30" s="782"/>
      <c r="AJ30" s="783"/>
      <c r="AK30" s="850">
        <v>47</v>
      </c>
      <c r="AL30" s="851"/>
      <c r="AM30" s="851"/>
      <c r="AN30" s="851"/>
      <c r="AO30" s="851"/>
      <c r="AP30" s="851" t="s">
        <v>540</v>
      </c>
      <c r="AQ30" s="851"/>
      <c r="AR30" s="851"/>
      <c r="AS30" s="851"/>
      <c r="AT30" s="851"/>
      <c r="AU30" s="851" t="s">
        <v>540</v>
      </c>
      <c r="AV30" s="851"/>
      <c r="AW30" s="851"/>
      <c r="AX30" s="851"/>
      <c r="AY30" s="851"/>
      <c r="AZ30" s="852" t="s">
        <v>111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356</v>
      </c>
      <c r="R31" s="779"/>
      <c r="S31" s="779"/>
      <c r="T31" s="779"/>
      <c r="U31" s="779"/>
      <c r="V31" s="779">
        <v>284</v>
      </c>
      <c r="W31" s="779"/>
      <c r="X31" s="779"/>
      <c r="Y31" s="779"/>
      <c r="Z31" s="779"/>
      <c r="AA31" s="779">
        <v>72</v>
      </c>
      <c r="AB31" s="779"/>
      <c r="AC31" s="779"/>
      <c r="AD31" s="779"/>
      <c r="AE31" s="780"/>
      <c r="AF31" s="781">
        <v>669</v>
      </c>
      <c r="AG31" s="782"/>
      <c r="AH31" s="782"/>
      <c r="AI31" s="782"/>
      <c r="AJ31" s="783"/>
      <c r="AK31" s="850" t="s">
        <v>540</v>
      </c>
      <c r="AL31" s="851"/>
      <c r="AM31" s="851"/>
      <c r="AN31" s="851"/>
      <c r="AO31" s="851"/>
      <c r="AP31" s="851">
        <v>1124</v>
      </c>
      <c r="AQ31" s="851"/>
      <c r="AR31" s="851"/>
      <c r="AS31" s="851"/>
      <c r="AT31" s="851"/>
      <c r="AU31" s="851" t="s">
        <v>540</v>
      </c>
      <c r="AV31" s="851"/>
      <c r="AW31" s="851"/>
      <c r="AX31" s="851"/>
      <c r="AY31" s="851"/>
      <c r="AZ31" s="852" t="s">
        <v>111</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452</v>
      </c>
      <c r="R32" s="779"/>
      <c r="S32" s="779"/>
      <c r="T32" s="779"/>
      <c r="U32" s="779"/>
      <c r="V32" s="779">
        <v>449</v>
      </c>
      <c r="W32" s="779"/>
      <c r="X32" s="779"/>
      <c r="Y32" s="779"/>
      <c r="Z32" s="779"/>
      <c r="AA32" s="779">
        <v>3</v>
      </c>
      <c r="AB32" s="779"/>
      <c r="AC32" s="779"/>
      <c r="AD32" s="779"/>
      <c r="AE32" s="780"/>
      <c r="AF32" s="781">
        <v>3</v>
      </c>
      <c r="AG32" s="782"/>
      <c r="AH32" s="782"/>
      <c r="AI32" s="782"/>
      <c r="AJ32" s="783"/>
      <c r="AK32" s="850">
        <v>240</v>
      </c>
      <c r="AL32" s="851"/>
      <c r="AM32" s="851"/>
      <c r="AN32" s="851"/>
      <c r="AO32" s="851"/>
      <c r="AP32" s="851">
        <v>2426</v>
      </c>
      <c r="AQ32" s="851"/>
      <c r="AR32" s="851"/>
      <c r="AS32" s="851"/>
      <c r="AT32" s="851"/>
      <c r="AU32" s="851">
        <v>2426</v>
      </c>
      <c r="AV32" s="851"/>
      <c r="AW32" s="851"/>
      <c r="AX32" s="851"/>
      <c r="AY32" s="851"/>
      <c r="AZ32" s="852" t="s">
        <v>111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106</v>
      </c>
      <c r="R33" s="779"/>
      <c r="S33" s="779"/>
      <c r="T33" s="779"/>
      <c r="U33" s="779"/>
      <c r="V33" s="779">
        <v>106</v>
      </c>
      <c r="W33" s="779"/>
      <c r="X33" s="779"/>
      <c r="Y33" s="779"/>
      <c r="Z33" s="779"/>
      <c r="AA33" s="779">
        <v>0</v>
      </c>
      <c r="AB33" s="779"/>
      <c r="AC33" s="779"/>
      <c r="AD33" s="779"/>
      <c r="AE33" s="780"/>
      <c r="AF33" s="781">
        <v>0</v>
      </c>
      <c r="AG33" s="782"/>
      <c r="AH33" s="782"/>
      <c r="AI33" s="782"/>
      <c r="AJ33" s="783"/>
      <c r="AK33" s="850">
        <v>89</v>
      </c>
      <c r="AL33" s="851"/>
      <c r="AM33" s="851"/>
      <c r="AN33" s="851"/>
      <c r="AO33" s="851"/>
      <c r="AP33" s="851">
        <v>762</v>
      </c>
      <c r="AQ33" s="851"/>
      <c r="AR33" s="851"/>
      <c r="AS33" s="851"/>
      <c r="AT33" s="851"/>
      <c r="AU33" s="851">
        <v>762</v>
      </c>
      <c r="AV33" s="851"/>
      <c r="AW33" s="851"/>
      <c r="AX33" s="851"/>
      <c r="AY33" s="851"/>
      <c r="AZ33" s="852" t="s">
        <v>111</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790</v>
      </c>
      <c r="AG63" s="862"/>
      <c r="AH63" s="862"/>
      <c r="AI63" s="862"/>
      <c r="AJ63" s="863"/>
      <c r="AK63" s="864"/>
      <c r="AL63" s="859"/>
      <c r="AM63" s="859"/>
      <c r="AN63" s="859"/>
      <c r="AO63" s="859"/>
      <c r="AP63" s="862">
        <f>SUM(AP31:AT33)</f>
        <v>4312</v>
      </c>
      <c r="AQ63" s="862"/>
      <c r="AR63" s="862"/>
      <c r="AS63" s="862"/>
      <c r="AT63" s="862"/>
      <c r="AU63" s="862">
        <f>SUM(AU31:AY33)</f>
        <v>3188</v>
      </c>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1274</v>
      </c>
      <c r="R68" s="886"/>
      <c r="S68" s="886"/>
      <c r="T68" s="886"/>
      <c r="U68" s="886"/>
      <c r="V68" s="886">
        <v>1206</v>
      </c>
      <c r="W68" s="886"/>
      <c r="X68" s="886"/>
      <c r="Y68" s="886"/>
      <c r="Z68" s="886"/>
      <c r="AA68" s="886">
        <v>68</v>
      </c>
      <c r="AB68" s="886"/>
      <c r="AC68" s="886"/>
      <c r="AD68" s="886"/>
      <c r="AE68" s="886"/>
      <c r="AF68" s="886">
        <v>31</v>
      </c>
      <c r="AG68" s="886"/>
      <c r="AH68" s="886"/>
      <c r="AI68" s="886"/>
      <c r="AJ68" s="886"/>
      <c r="AK68" s="886" t="s">
        <v>540</v>
      </c>
      <c r="AL68" s="886"/>
      <c r="AM68" s="886"/>
      <c r="AN68" s="886"/>
      <c r="AO68" s="886"/>
      <c r="AP68" s="886">
        <v>1351</v>
      </c>
      <c r="AQ68" s="886"/>
      <c r="AR68" s="886"/>
      <c r="AS68" s="886"/>
      <c r="AT68" s="886"/>
      <c r="AU68" s="886">
        <v>317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34</v>
      </c>
      <c r="R69" s="851"/>
      <c r="S69" s="851"/>
      <c r="T69" s="851"/>
      <c r="U69" s="851"/>
      <c r="V69" s="851">
        <v>32</v>
      </c>
      <c r="W69" s="851"/>
      <c r="X69" s="851"/>
      <c r="Y69" s="851"/>
      <c r="Z69" s="851"/>
      <c r="AA69" s="851">
        <v>2</v>
      </c>
      <c r="AB69" s="851"/>
      <c r="AC69" s="851"/>
      <c r="AD69" s="851"/>
      <c r="AE69" s="851"/>
      <c r="AF69" s="851">
        <v>2</v>
      </c>
      <c r="AG69" s="851"/>
      <c r="AH69" s="851"/>
      <c r="AI69" s="851"/>
      <c r="AJ69" s="851"/>
      <c r="AK69" s="851" t="s">
        <v>540</v>
      </c>
      <c r="AL69" s="851"/>
      <c r="AM69" s="851"/>
      <c r="AN69" s="851"/>
      <c r="AO69" s="851"/>
      <c r="AP69" s="851" t="s">
        <v>540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2573</v>
      </c>
      <c r="R70" s="851"/>
      <c r="S70" s="851"/>
      <c r="T70" s="851"/>
      <c r="U70" s="851"/>
      <c r="V70" s="851">
        <v>2566</v>
      </c>
      <c r="W70" s="851"/>
      <c r="X70" s="851"/>
      <c r="Y70" s="851"/>
      <c r="Z70" s="851"/>
      <c r="AA70" s="851">
        <v>7</v>
      </c>
      <c r="AB70" s="851"/>
      <c r="AC70" s="851"/>
      <c r="AD70" s="851"/>
      <c r="AE70" s="851"/>
      <c r="AF70" s="851">
        <v>7</v>
      </c>
      <c r="AG70" s="851"/>
      <c r="AH70" s="851"/>
      <c r="AI70" s="851"/>
      <c r="AJ70" s="851"/>
      <c r="AK70" s="851" t="s">
        <v>540</v>
      </c>
      <c r="AL70" s="851"/>
      <c r="AM70" s="851"/>
      <c r="AN70" s="851"/>
      <c r="AO70" s="851"/>
      <c r="AP70" s="851" t="s">
        <v>540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2</v>
      </c>
      <c r="R71" s="851"/>
      <c r="S71" s="851"/>
      <c r="T71" s="851"/>
      <c r="U71" s="851"/>
      <c r="V71" s="851">
        <v>1</v>
      </c>
      <c r="W71" s="851"/>
      <c r="X71" s="851"/>
      <c r="Y71" s="851"/>
      <c r="Z71" s="851"/>
      <c r="AA71" s="851">
        <v>1</v>
      </c>
      <c r="AB71" s="851"/>
      <c r="AC71" s="851"/>
      <c r="AD71" s="851"/>
      <c r="AE71" s="851"/>
      <c r="AF71" s="851">
        <v>1</v>
      </c>
      <c r="AG71" s="851"/>
      <c r="AH71" s="851"/>
      <c r="AI71" s="851"/>
      <c r="AJ71" s="851"/>
      <c r="AK71" s="851" t="s">
        <v>540</v>
      </c>
      <c r="AL71" s="851"/>
      <c r="AM71" s="851"/>
      <c r="AN71" s="851"/>
      <c r="AO71" s="851"/>
      <c r="AP71" s="851" t="s">
        <v>540</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545</v>
      </c>
      <c r="C72" s="894"/>
      <c r="D72" s="894"/>
      <c r="E72" s="894"/>
      <c r="F72" s="894"/>
      <c r="G72" s="894"/>
      <c r="H72" s="894"/>
      <c r="I72" s="894"/>
      <c r="J72" s="894"/>
      <c r="K72" s="894"/>
      <c r="L72" s="894"/>
      <c r="M72" s="894"/>
      <c r="N72" s="894"/>
      <c r="O72" s="894"/>
      <c r="P72" s="895"/>
      <c r="Q72" s="896">
        <v>5737</v>
      </c>
      <c r="R72" s="851"/>
      <c r="S72" s="851"/>
      <c r="T72" s="851"/>
      <c r="U72" s="851"/>
      <c r="V72" s="851">
        <v>5407</v>
      </c>
      <c r="W72" s="851"/>
      <c r="X72" s="851"/>
      <c r="Y72" s="851"/>
      <c r="Z72" s="851"/>
      <c r="AA72" s="851">
        <v>330</v>
      </c>
      <c r="AB72" s="851"/>
      <c r="AC72" s="851"/>
      <c r="AD72" s="851"/>
      <c r="AE72" s="851"/>
      <c r="AF72" s="851">
        <v>330</v>
      </c>
      <c r="AG72" s="851"/>
      <c r="AH72" s="851"/>
      <c r="AI72" s="851"/>
      <c r="AJ72" s="851"/>
      <c r="AK72" s="851">
        <v>12</v>
      </c>
      <c r="AL72" s="851"/>
      <c r="AM72" s="851"/>
      <c r="AN72" s="851"/>
      <c r="AO72" s="851"/>
      <c r="AP72" s="851" t="s">
        <v>540</v>
      </c>
      <c r="AQ72" s="851"/>
      <c r="AR72" s="851"/>
      <c r="AS72" s="851"/>
      <c r="AT72" s="851"/>
      <c r="AU72" s="851" t="s">
        <v>550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121</v>
      </c>
      <c r="R73" s="851"/>
      <c r="S73" s="851"/>
      <c r="T73" s="851"/>
      <c r="U73" s="851"/>
      <c r="V73" s="851">
        <v>60</v>
      </c>
      <c r="W73" s="851"/>
      <c r="X73" s="851"/>
      <c r="Y73" s="851"/>
      <c r="Z73" s="851"/>
      <c r="AA73" s="851">
        <v>61</v>
      </c>
      <c r="AB73" s="851"/>
      <c r="AC73" s="851"/>
      <c r="AD73" s="851"/>
      <c r="AE73" s="851"/>
      <c r="AF73" s="851">
        <v>61</v>
      </c>
      <c r="AG73" s="851"/>
      <c r="AH73" s="851"/>
      <c r="AI73" s="851"/>
      <c r="AJ73" s="851"/>
      <c r="AK73" s="851" t="s">
        <v>540</v>
      </c>
      <c r="AL73" s="851"/>
      <c r="AM73" s="851"/>
      <c r="AN73" s="851"/>
      <c r="AO73" s="851"/>
      <c r="AP73" s="851" t="s">
        <v>540</v>
      </c>
      <c r="AQ73" s="851"/>
      <c r="AR73" s="851"/>
      <c r="AS73" s="851"/>
      <c r="AT73" s="851"/>
      <c r="AU73" s="851" t="s">
        <v>550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1022</v>
      </c>
      <c r="R74" s="851"/>
      <c r="S74" s="851"/>
      <c r="T74" s="851"/>
      <c r="U74" s="851"/>
      <c r="V74" s="851">
        <v>1018</v>
      </c>
      <c r="W74" s="851"/>
      <c r="X74" s="851"/>
      <c r="Y74" s="851"/>
      <c r="Z74" s="851"/>
      <c r="AA74" s="851">
        <v>4</v>
      </c>
      <c r="AB74" s="851"/>
      <c r="AC74" s="851"/>
      <c r="AD74" s="851"/>
      <c r="AE74" s="851"/>
      <c r="AF74" s="851">
        <v>4</v>
      </c>
      <c r="AG74" s="851"/>
      <c r="AH74" s="851"/>
      <c r="AI74" s="851"/>
      <c r="AJ74" s="851"/>
      <c r="AK74" s="851">
        <v>7</v>
      </c>
      <c r="AL74" s="851"/>
      <c r="AM74" s="851"/>
      <c r="AN74" s="851"/>
      <c r="AO74" s="851"/>
      <c r="AP74" s="851" t="s">
        <v>540</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548</v>
      </c>
      <c r="C75" s="894"/>
      <c r="D75" s="894"/>
      <c r="E75" s="894"/>
      <c r="F75" s="894"/>
      <c r="G75" s="894"/>
      <c r="H75" s="894"/>
      <c r="I75" s="894"/>
      <c r="J75" s="894"/>
      <c r="K75" s="894"/>
      <c r="L75" s="894"/>
      <c r="M75" s="894"/>
      <c r="N75" s="894"/>
      <c r="O75" s="894"/>
      <c r="P75" s="895"/>
      <c r="Q75" s="899">
        <v>126823</v>
      </c>
      <c r="R75" s="900"/>
      <c r="S75" s="900"/>
      <c r="T75" s="900"/>
      <c r="U75" s="850"/>
      <c r="V75" s="901">
        <v>119653</v>
      </c>
      <c r="W75" s="900"/>
      <c r="X75" s="900"/>
      <c r="Y75" s="900"/>
      <c r="Z75" s="850"/>
      <c r="AA75" s="901">
        <v>7170</v>
      </c>
      <c r="AB75" s="900"/>
      <c r="AC75" s="900"/>
      <c r="AD75" s="900"/>
      <c r="AE75" s="850"/>
      <c r="AF75" s="901">
        <v>7170</v>
      </c>
      <c r="AG75" s="900"/>
      <c r="AH75" s="900"/>
      <c r="AI75" s="900"/>
      <c r="AJ75" s="850"/>
      <c r="AK75" s="901" t="s">
        <v>540</v>
      </c>
      <c r="AL75" s="900"/>
      <c r="AM75" s="900"/>
      <c r="AN75" s="900"/>
      <c r="AO75" s="850"/>
      <c r="AP75" s="901" t="s">
        <v>540</v>
      </c>
      <c r="AQ75" s="900"/>
      <c r="AR75" s="900"/>
      <c r="AS75" s="900"/>
      <c r="AT75" s="850"/>
      <c r="AU75" s="901" t="s">
        <v>550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SUM(AF68:AJ75)</f>
        <v>7606</v>
      </c>
      <c r="AG88" s="862"/>
      <c r="AH88" s="862"/>
      <c r="AI88" s="862"/>
      <c r="AJ88" s="862"/>
      <c r="AK88" s="859"/>
      <c r="AL88" s="859"/>
      <c r="AM88" s="859"/>
      <c r="AN88" s="859"/>
      <c r="AO88" s="859"/>
      <c r="AP88" s="862">
        <v>1351</v>
      </c>
      <c r="AQ88" s="862"/>
      <c r="AR88" s="862"/>
      <c r="AS88" s="862"/>
      <c r="AT88" s="862"/>
      <c r="AU88" s="862">
        <v>317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t="s">
        <v>540</v>
      </c>
      <c r="CX102" s="870"/>
      <c r="CY102" s="870"/>
      <c r="CZ102" s="870"/>
      <c r="DA102" s="913"/>
      <c r="DB102" s="912">
        <v>12</v>
      </c>
      <c r="DC102" s="870"/>
      <c r="DD102" s="870"/>
      <c r="DE102" s="870"/>
      <c r="DF102" s="913"/>
      <c r="DG102" s="912" t="s">
        <v>540</v>
      </c>
      <c r="DH102" s="870"/>
      <c r="DI102" s="870"/>
      <c r="DJ102" s="870"/>
      <c r="DK102" s="913"/>
      <c r="DL102" s="912" t="s">
        <v>540</v>
      </c>
      <c r="DM102" s="870"/>
      <c r="DN102" s="870"/>
      <c r="DO102" s="870"/>
      <c r="DP102" s="913"/>
      <c r="DQ102" s="912" t="s">
        <v>540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286</v>
      </c>
      <c r="AG109" s="915"/>
      <c r="AH109" s="915"/>
      <c r="AI109" s="915"/>
      <c r="AJ109" s="916"/>
      <c r="AK109" s="914" t="s">
        <v>285</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286</v>
      </c>
      <c r="BW109" s="915"/>
      <c r="BX109" s="915"/>
      <c r="BY109" s="915"/>
      <c r="BZ109" s="916"/>
      <c r="CA109" s="914" t="s">
        <v>285</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286</v>
      </c>
      <c r="DM109" s="915"/>
      <c r="DN109" s="915"/>
      <c r="DO109" s="915"/>
      <c r="DP109" s="916"/>
      <c r="DQ109" s="914" t="s">
        <v>285</v>
      </c>
      <c r="DR109" s="915"/>
      <c r="DS109" s="915"/>
      <c r="DT109" s="915"/>
      <c r="DU109" s="916"/>
      <c r="DV109" s="914" t="s">
        <v>409</v>
      </c>
      <c r="DW109" s="915"/>
      <c r="DX109" s="915"/>
      <c r="DY109" s="915"/>
      <c r="DZ109" s="917"/>
    </row>
    <row r="110" spans="1:131" s="199" customFormat="1" ht="26.25" customHeight="1">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239252</v>
      </c>
      <c r="AB110" s="922"/>
      <c r="AC110" s="922"/>
      <c r="AD110" s="922"/>
      <c r="AE110" s="923"/>
      <c r="AF110" s="924">
        <v>134267</v>
      </c>
      <c r="AG110" s="922"/>
      <c r="AH110" s="922"/>
      <c r="AI110" s="922"/>
      <c r="AJ110" s="923"/>
      <c r="AK110" s="924">
        <v>87016</v>
      </c>
      <c r="AL110" s="922"/>
      <c r="AM110" s="922"/>
      <c r="AN110" s="922"/>
      <c r="AO110" s="923"/>
      <c r="AP110" s="925">
        <v>2.7</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389465</v>
      </c>
      <c r="BR110" s="957"/>
      <c r="BS110" s="957"/>
      <c r="BT110" s="957"/>
      <c r="BU110" s="957"/>
      <c r="BV110" s="957">
        <v>261365</v>
      </c>
      <c r="BW110" s="957"/>
      <c r="BX110" s="957"/>
      <c r="BY110" s="957"/>
      <c r="BZ110" s="957"/>
      <c r="CA110" s="957">
        <v>878074</v>
      </c>
      <c r="CB110" s="957"/>
      <c r="CC110" s="957"/>
      <c r="CD110" s="957"/>
      <c r="CE110" s="957"/>
      <c r="CF110" s="971">
        <v>27.7</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417</v>
      </c>
      <c r="BR111" s="950"/>
      <c r="BS111" s="950"/>
      <c r="BT111" s="950"/>
      <c r="BU111" s="950"/>
      <c r="BV111" s="950" t="s">
        <v>417</v>
      </c>
      <c r="BW111" s="950"/>
      <c r="BX111" s="950"/>
      <c r="BY111" s="950"/>
      <c r="BZ111" s="950"/>
      <c r="CA111" s="950" t="s">
        <v>417</v>
      </c>
      <c r="CB111" s="950"/>
      <c r="CC111" s="950"/>
      <c r="CD111" s="950"/>
      <c r="CE111" s="950"/>
      <c r="CF111" s="944" t="s">
        <v>417</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417</v>
      </c>
      <c r="DH111" s="950"/>
      <c r="DI111" s="950"/>
      <c r="DJ111" s="950"/>
      <c r="DK111" s="950"/>
      <c r="DL111" s="950" t="s">
        <v>417</v>
      </c>
      <c r="DM111" s="950"/>
      <c r="DN111" s="950"/>
      <c r="DO111" s="950"/>
      <c r="DP111" s="950"/>
      <c r="DQ111" s="950" t="s">
        <v>417</v>
      </c>
      <c r="DR111" s="950"/>
      <c r="DS111" s="950"/>
      <c r="DT111" s="950"/>
      <c r="DU111" s="950"/>
      <c r="DV111" s="951" t="s">
        <v>417</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3296998</v>
      </c>
      <c r="BR112" s="950"/>
      <c r="BS112" s="950"/>
      <c r="BT112" s="950"/>
      <c r="BU112" s="950"/>
      <c r="BV112" s="950">
        <v>3261510</v>
      </c>
      <c r="BW112" s="950"/>
      <c r="BX112" s="950"/>
      <c r="BY112" s="950"/>
      <c r="BZ112" s="950"/>
      <c r="CA112" s="950">
        <v>3188333</v>
      </c>
      <c r="CB112" s="950"/>
      <c r="CC112" s="950"/>
      <c r="CD112" s="950"/>
      <c r="CE112" s="950"/>
      <c r="CF112" s="944">
        <v>100.7</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190764</v>
      </c>
      <c r="AB113" s="964"/>
      <c r="AC113" s="964"/>
      <c r="AD113" s="964"/>
      <c r="AE113" s="965"/>
      <c r="AF113" s="966">
        <v>196031</v>
      </c>
      <c r="AG113" s="964"/>
      <c r="AH113" s="964"/>
      <c r="AI113" s="964"/>
      <c r="AJ113" s="965"/>
      <c r="AK113" s="966">
        <v>197780</v>
      </c>
      <c r="AL113" s="964"/>
      <c r="AM113" s="964"/>
      <c r="AN113" s="964"/>
      <c r="AO113" s="965"/>
      <c r="AP113" s="967">
        <v>6.2</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366311</v>
      </c>
      <c r="BR113" s="950"/>
      <c r="BS113" s="950"/>
      <c r="BT113" s="950"/>
      <c r="BU113" s="950"/>
      <c r="BV113" s="950">
        <v>341335</v>
      </c>
      <c r="BW113" s="950"/>
      <c r="BX113" s="950"/>
      <c r="BY113" s="950"/>
      <c r="BZ113" s="950"/>
      <c r="CA113" s="950">
        <v>316855</v>
      </c>
      <c r="CB113" s="950"/>
      <c r="CC113" s="950"/>
      <c r="CD113" s="950"/>
      <c r="CE113" s="950"/>
      <c r="CF113" s="944">
        <v>10</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30463</v>
      </c>
      <c r="AB114" s="989"/>
      <c r="AC114" s="989"/>
      <c r="AD114" s="989"/>
      <c r="AE114" s="990"/>
      <c r="AF114" s="991">
        <v>30430</v>
      </c>
      <c r="AG114" s="989"/>
      <c r="AH114" s="989"/>
      <c r="AI114" s="989"/>
      <c r="AJ114" s="990"/>
      <c r="AK114" s="991">
        <v>30432</v>
      </c>
      <c r="AL114" s="989"/>
      <c r="AM114" s="989"/>
      <c r="AN114" s="989"/>
      <c r="AO114" s="990"/>
      <c r="AP114" s="992">
        <v>1</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340774</v>
      </c>
      <c r="BR114" s="950"/>
      <c r="BS114" s="950"/>
      <c r="BT114" s="950"/>
      <c r="BU114" s="950"/>
      <c r="BV114" s="950">
        <v>283911</v>
      </c>
      <c r="BW114" s="950"/>
      <c r="BX114" s="950"/>
      <c r="BY114" s="950"/>
      <c r="BZ114" s="950"/>
      <c r="CA114" s="950">
        <v>302928</v>
      </c>
      <c r="CB114" s="950"/>
      <c r="CC114" s="950"/>
      <c r="CD114" s="950"/>
      <c r="CE114" s="950"/>
      <c r="CF114" s="944">
        <v>9.6</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460479</v>
      </c>
      <c r="AB117" s="1007"/>
      <c r="AC117" s="1007"/>
      <c r="AD117" s="1007"/>
      <c r="AE117" s="1008"/>
      <c r="AF117" s="1009">
        <v>360728</v>
      </c>
      <c r="AG117" s="1007"/>
      <c r="AH117" s="1007"/>
      <c r="AI117" s="1007"/>
      <c r="AJ117" s="1008"/>
      <c r="AK117" s="1009">
        <v>315228</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286</v>
      </c>
      <c r="AG118" s="915"/>
      <c r="AH118" s="915"/>
      <c r="AI118" s="915"/>
      <c r="AJ118" s="916"/>
      <c r="AK118" s="914" t="s">
        <v>285</v>
      </c>
      <c r="AL118" s="915"/>
      <c r="AM118" s="915"/>
      <c r="AN118" s="915"/>
      <c r="AO118" s="916"/>
      <c r="AP118" s="1001" t="s">
        <v>409</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440</v>
      </c>
      <c r="BP119" s="1036"/>
      <c r="BQ119" s="1027">
        <v>4393548</v>
      </c>
      <c r="BR119" s="1028"/>
      <c r="BS119" s="1028"/>
      <c r="BT119" s="1028"/>
      <c r="BU119" s="1028"/>
      <c r="BV119" s="1028">
        <v>4148121</v>
      </c>
      <c r="BW119" s="1028"/>
      <c r="BX119" s="1028"/>
      <c r="BY119" s="1028"/>
      <c r="BZ119" s="1028"/>
      <c r="CA119" s="1028">
        <v>4686190</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5628349</v>
      </c>
      <c r="BR120" s="957"/>
      <c r="BS120" s="957"/>
      <c r="BT120" s="957"/>
      <c r="BU120" s="957"/>
      <c r="BV120" s="957">
        <v>5203821</v>
      </c>
      <c r="BW120" s="957"/>
      <c r="BX120" s="957"/>
      <c r="BY120" s="957"/>
      <c r="BZ120" s="957"/>
      <c r="CA120" s="957">
        <v>4875549</v>
      </c>
      <c r="CB120" s="957"/>
      <c r="CC120" s="957"/>
      <c r="CD120" s="957"/>
      <c r="CE120" s="957"/>
      <c r="CF120" s="971">
        <v>153.9</v>
      </c>
      <c r="CG120" s="972"/>
      <c r="CH120" s="972"/>
      <c r="CI120" s="972"/>
      <c r="CJ120" s="972"/>
      <c r="CK120" s="1037" t="s">
        <v>444</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2412837</v>
      </c>
      <c r="DH120" s="957"/>
      <c r="DI120" s="957"/>
      <c r="DJ120" s="957"/>
      <c r="DK120" s="957"/>
      <c r="DL120" s="957">
        <v>2437528</v>
      </c>
      <c r="DM120" s="957"/>
      <c r="DN120" s="957"/>
      <c r="DO120" s="957"/>
      <c r="DP120" s="957"/>
      <c r="DQ120" s="957">
        <v>2425997</v>
      </c>
      <c r="DR120" s="957"/>
      <c r="DS120" s="957"/>
      <c r="DT120" s="957"/>
      <c r="DU120" s="957"/>
      <c r="DV120" s="958">
        <v>76.599999999999994</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91663</v>
      </c>
      <c r="BR121" s="950"/>
      <c r="BS121" s="950"/>
      <c r="BT121" s="950"/>
      <c r="BU121" s="950"/>
      <c r="BV121" s="950">
        <v>59927</v>
      </c>
      <c r="BW121" s="950"/>
      <c r="BX121" s="950"/>
      <c r="BY121" s="950"/>
      <c r="BZ121" s="950"/>
      <c r="CA121" s="950">
        <v>47525</v>
      </c>
      <c r="CB121" s="950"/>
      <c r="CC121" s="950"/>
      <c r="CD121" s="950"/>
      <c r="CE121" s="950"/>
      <c r="CF121" s="944">
        <v>1.5</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884161</v>
      </c>
      <c r="DH121" s="950"/>
      <c r="DI121" s="950"/>
      <c r="DJ121" s="950"/>
      <c r="DK121" s="950"/>
      <c r="DL121" s="950">
        <v>823982</v>
      </c>
      <c r="DM121" s="950"/>
      <c r="DN121" s="950"/>
      <c r="DO121" s="950"/>
      <c r="DP121" s="950"/>
      <c r="DQ121" s="950">
        <v>762336</v>
      </c>
      <c r="DR121" s="950"/>
      <c r="DS121" s="950"/>
      <c r="DT121" s="950"/>
      <c r="DU121" s="950"/>
      <c r="DV121" s="951">
        <v>24.1</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4818127</v>
      </c>
      <c r="BR122" s="1028"/>
      <c r="BS122" s="1028"/>
      <c r="BT122" s="1028"/>
      <c r="BU122" s="1028"/>
      <c r="BV122" s="1028">
        <v>4843932</v>
      </c>
      <c r="BW122" s="1028"/>
      <c r="BX122" s="1028"/>
      <c r="BY122" s="1028"/>
      <c r="BZ122" s="1028"/>
      <c r="CA122" s="1028">
        <v>4883510</v>
      </c>
      <c r="CB122" s="1028"/>
      <c r="CC122" s="1028"/>
      <c r="CD122" s="1028"/>
      <c r="CE122" s="1028"/>
      <c r="CF122" s="1048">
        <v>154.19999999999999</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448</v>
      </c>
      <c r="BP123" s="1036"/>
      <c r="BQ123" s="1095">
        <v>10538139</v>
      </c>
      <c r="BR123" s="1096"/>
      <c r="BS123" s="1096"/>
      <c r="BT123" s="1096"/>
      <c r="BU123" s="1096"/>
      <c r="BV123" s="1096">
        <v>10107680</v>
      </c>
      <c r="BW123" s="1096"/>
      <c r="BX123" s="1096"/>
      <c r="BY123" s="1096"/>
      <c r="BZ123" s="1096"/>
      <c r="CA123" s="1096">
        <v>9806584</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42481</v>
      </c>
      <c r="AB128" s="1078"/>
      <c r="AC128" s="1078"/>
      <c r="AD128" s="1078"/>
      <c r="AE128" s="1079"/>
      <c r="AF128" s="1080">
        <v>32947</v>
      </c>
      <c r="AG128" s="1078"/>
      <c r="AH128" s="1078"/>
      <c r="AI128" s="1078"/>
      <c r="AJ128" s="1079"/>
      <c r="AK128" s="1080">
        <v>13115</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3587045</v>
      </c>
      <c r="AB129" s="989"/>
      <c r="AC129" s="989"/>
      <c r="AD129" s="989"/>
      <c r="AE129" s="990"/>
      <c r="AF129" s="991">
        <v>3607593</v>
      </c>
      <c r="AG129" s="989"/>
      <c r="AH129" s="989"/>
      <c r="AI129" s="989"/>
      <c r="AJ129" s="990"/>
      <c r="AK129" s="991">
        <v>3550840</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406591</v>
      </c>
      <c r="AB130" s="989"/>
      <c r="AC130" s="989"/>
      <c r="AD130" s="989"/>
      <c r="AE130" s="990"/>
      <c r="AF130" s="991">
        <v>372443</v>
      </c>
      <c r="AG130" s="989"/>
      <c r="AH130" s="989"/>
      <c r="AI130" s="989"/>
      <c r="AJ130" s="990"/>
      <c r="AK130" s="991">
        <v>383469</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-1.1000000000000001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3180454</v>
      </c>
      <c r="AB131" s="1014"/>
      <c r="AC131" s="1014"/>
      <c r="AD131" s="1014"/>
      <c r="AE131" s="1015"/>
      <c r="AF131" s="1013">
        <v>3235150</v>
      </c>
      <c r="AG131" s="1014"/>
      <c r="AH131" s="1014"/>
      <c r="AI131" s="1014"/>
      <c r="AJ131" s="1015"/>
      <c r="AK131" s="1013">
        <v>3167371</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0.358659487</v>
      </c>
      <c r="AB132" s="1130"/>
      <c r="AC132" s="1130"/>
      <c r="AD132" s="1130"/>
      <c r="AE132" s="1131"/>
      <c r="AF132" s="1132">
        <v>-1.3805233139999999</v>
      </c>
      <c r="AG132" s="1130"/>
      <c r="AH132" s="1130"/>
      <c r="AI132" s="1130"/>
      <c r="AJ132" s="1131"/>
      <c r="AK132" s="1132">
        <v>-2.5685655390000002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1.5</v>
      </c>
      <c r="AB133" s="1113"/>
      <c r="AC133" s="1113"/>
      <c r="AD133" s="1113"/>
      <c r="AE133" s="1114"/>
      <c r="AF133" s="1112">
        <v>0.3</v>
      </c>
      <c r="AG133" s="1113"/>
      <c r="AH133" s="1113"/>
      <c r="AI133" s="1113"/>
      <c r="AJ133" s="1114"/>
      <c r="AK133" s="1112">
        <v>-1.1000000000000001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0" t="s">
        <v>476</v>
      </c>
      <c r="L7" s="256"/>
      <c r="M7" s="257" t="s">
        <v>477</v>
      </c>
      <c r="N7" s="258"/>
    </row>
    <row r="8" spans="1:16">
      <c r="A8" s="250"/>
      <c r="B8" s="246"/>
      <c r="C8" s="246"/>
      <c r="D8" s="246"/>
      <c r="E8" s="246"/>
      <c r="F8" s="246"/>
      <c r="G8" s="259"/>
      <c r="H8" s="260"/>
      <c r="I8" s="260"/>
      <c r="J8" s="261"/>
      <c r="K8" s="1151"/>
      <c r="L8" s="262" t="s">
        <v>478</v>
      </c>
      <c r="M8" s="263" t="s">
        <v>479</v>
      </c>
      <c r="N8" s="264" t="s">
        <v>480</v>
      </c>
    </row>
    <row r="9" spans="1:16">
      <c r="A9" s="250"/>
      <c r="B9" s="246"/>
      <c r="C9" s="246"/>
      <c r="D9" s="246"/>
      <c r="E9" s="246"/>
      <c r="F9" s="246"/>
      <c r="G9" s="1152" t="s">
        <v>481</v>
      </c>
      <c r="H9" s="1153"/>
      <c r="I9" s="1153"/>
      <c r="J9" s="1154"/>
      <c r="K9" s="265">
        <v>843157</v>
      </c>
      <c r="L9" s="266">
        <v>54932</v>
      </c>
      <c r="M9" s="267">
        <v>79561</v>
      </c>
      <c r="N9" s="268">
        <v>-31</v>
      </c>
    </row>
    <row r="10" spans="1:16">
      <c r="A10" s="250"/>
      <c r="B10" s="246"/>
      <c r="C10" s="246"/>
      <c r="D10" s="246"/>
      <c r="E10" s="246"/>
      <c r="F10" s="246"/>
      <c r="G10" s="1152" t="s">
        <v>482</v>
      </c>
      <c r="H10" s="1153"/>
      <c r="I10" s="1153"/>
      <c r="J10" s="1154"/>
      <c r="K10" s="269">
        <v>209891</v>
      </c>
      <c r="L10" s="270">
        <v>13675</v>
      </c>
      <c r="M10" s="271">
        <v>7948</v>
      </c>
      <c r="N10" s="272">
        <v>72.099999999999994</v>
      </c>
    </row>
    <row r="11" spans="1:16" ht="13.5" customHeight="1">
      <c r="A11" s="250"/>
      <c r="B11" s="246"/>
      <c r="C11" s="246"/>
      <c r="D11" s="246"/>
      <c r="E11" s="246"/>
      <c r="F11" s="246"/>
      <c r="G11" s="1152" t="s">
        <v>483</v>
      </c>
      <c r="H11" s="1153"/>
      <c r="I11" s="1153"/>
      <c r="J11" s="1154"/>
      <c r="K11" s="269">
        <v>164250</v>
      </c>
      <c r="L11" s="270">
        <v>10701</v>
      </c>
      <c r="M11" s="271">
        <v>11971</v>
      </c>
      <c r="N11" s="272">
        <v>-10.6</v>
      </c>
    </row>
    <row r="12" spans="1:16" ht="13.5" customHeight="1">
      <c r="A12" s="250"/>
      <c r="B12" s="246"/>
      <c r="C12" s="246"/>
      <c r="D12" s="246"/>
      <c r="E12" s="246"/>
      <c r="F12" s="246"/>
      <c r="G12" s="1152" t="s">
        <v>484</v>
      </c>
      <c r="H12" s="1153"/>
      <c r="I12" s="1153"/>
      <c r="J12" s="1154"/>
      <c r="K12" s="269" t="s">
        <v>485</v>
      </c>
      <c r="L12" s="270" t="s">
        <v>485</v>
      </c>
      <c r="M12" s="271">
        <v>484</v>
      </c>
      <c r="N12" s="272" t="s">
        <v>485</v>
      </c>
    </row>
    <row r="13" spans="1:16" ht="13.5" customHeight="1">
      <c r="A13" s="250"/>
      <c r="B13" s="246"/>
      <c r="C13" s="246"/>
      <c r="D13" s="246"/>
      <c r="E13" s="246"/>
      <c r="F13" s="246"/>
      <c r="G13" s="1152" t="s">
        <v>486</v>
      </c>
      <c r="H13" s="1153"/>
      <c r="I13" s="1153"/>
      <c r="J13" s="1154"/>
      <c r="K13" s="269" t="s">
        <v>485</v>
      </c>
      <c r="L13" s="270" t="s">
        <v>485</v>
      </c>
      <c r="M13" s="271">
        <v>5</v>
      </c>
      <c r="N13" s="272" t="s">
        <v>485</v>
      </c>
    </row>
    <row r="14" spans="1:16" ht="13.5" customHeight="1">
      <c r="A14" s="250"/>
      <c r="B14" s="246"/>
      <c r="C14" s="246"/>
      <c r="D14" s="246"/>
      <c r="E14" s="246"/>
      <c r="F14" s="246"/>
      <c r="G14" s="1152" t="s">
        <v>487</v>
      </c>
      <c r="H14" s="1153"/>
      <c r="I14" s="1153"/>
      <c r="J14" s="1154"/>
      <c r="K14" s="269">
        <v>56677</v>
      </c>
      <c r="L14" s="270">
        <v>3693</v>
      </c>
      <c r="M14" s="271">
        <v>3782</v>
      </c>
      <c r="N14" s="272">
        <v>-2.4</v>
      </c>
    </row>
    <row r="15" spans="1:16" ht="13.5" customHeight="1">
      <c r="A15" s="250"/>
      <c r="B15" s="246"/>
      <c r="C15" s="246"/>
      <c r="D15" s="246"/>
      <c r="E15" s="246"/>
      <c r="F15" s="246"/>
      <c r="G15" s="1152" t="s">
        <v>488</v>
      </c>
      <c r="H15" s="1153"/>
      <c r="I15" s="1153"/>
      <c r="J15" s="1154"/>
      <c r="K15" s="269">
        <v>6274</v>
      </c>
      <c r="L15" s="270">
        <v>409</v>
      </c>
      <c r="M15" s="271">
        <v>1791</v>
      </c>
      <c r="N15" s="272">
        <v>-77.2</v>
      </c>
    </row>
    <row r="16" spans="1:16">
      <c r="A16" s="250"/>
      <c r="B16" s="246"/>
      <c r="C16" s="246"/>
      <c r="D16" s="246"/>
      <c r="E16" s="246"/>
      <c r="F16" s="246"/>
      <c r="G16" s="1155" t="s">
        <v>489</v>
      </c>
      <c r="H16" s="1156"/>
      <c r="I16" s="1156"/>
      <c r="J16" s="1157"/>
      <c r="K16" s="270">
        <v>-92569</v>
      </c>
      <c r="L16" s="270">
        <v>-6031</v>
      </c>
      <c r="M16" s="271">
        <v>-8307</v>
      </c>
      <c r="N16" s="272">
        <v>-27.4</v>
      </c>
    </row>
    <row r="17" spans="1:16">
      <c r="A17" s="250"/>
      <c r="B17" s="246"/>
      <c r="C17" s="246"/>
      <c r="D17" s="246"/>
      <c r="E17" s="246"/>
      <c r="F17" s="246"/>
      <c r="G17" s="1155" t="s">
        <v>169</v>
      </c>
      <c r="H17" s="1156"/>
      <c r="I17" s="1156"/>
      <c r="J17" s="1157"/>
      <c r="K17" s="270">
        <v>1187680</v>
      </c>
      <c r="L17" s="270">
        <v>77378</v>
      </c>
      <c r="M17" s="271">
        <v>97236</v>
      </c>
      <c r="N17" s="272">
        <v>-20.399999999999999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7" t="s">
        <v>494</v>
      </c>
      <c r="H21" s="1148"/>
      <c r="I21" s="1148"/>
      <c r="J21" s="1149"/>
      <c r="K21" s="282">
        <v>6.58</v>
      </c>
      <c r="L21" s="283">
        <v>9.07</v>
      </c>
      <c r="M21" s="284">
        <v>-2.4900000000000002</v>
      </c>
      <c r="N21" s="251"/>
      <c r="O21" s="285"/>
      <c r="P21" s="281"/>
    </row>
    <row r="22" spans="1:16" s="286" customFormat="1">
      <c r="A22" s="281"/>
      <c r="B22" s="251"/>
      <c r="C22" s="251"/>
      <c r="D22" s="251"/>
      <c r="E22" s="251"/>
      <c r="F22" s="251"/>
      <c r="G22" s="1147" t="s">
        <v>495</v>
      </c>
      <c r="H22" s="1148"/>
      <c r="I22" s="1148"/>
      <c r="J22" s="1149"/>
      <c r="K22" s="287">
        <v>93</v>
      </c>
      <c r="L22" s="288">
        <v>97.2</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0" t="s">
        <v>476</v>
      </c>
      <c r="L30" s="256"/>
      <c r="M30" s="257" t="s">
        <v>477</v>
      </c>
      <c r="N30" s="258"/>
    </row>
    <row r="31" spans="1:16">
      <c r="A31" s="250"/>
      <c r="B31" s="246"/>
      <c r="C31" s="246"/>
      <c r="D31" s="246"/>
      <c r="E31" s="246"/>
      <c r="F31" s="246"/>
      <c r="G31" s="259"/>
      <c r="H31" s="260"/>
      <c r="I31" s="260"/>
      <c r="J31" s="261"/>
      <c r="K31" s="1151"/>
      <c r="L31" s="262" t="s">
        <v>478</v>
      </c>
      <c r="M31" s="263" t="s">
        <v>479</v>
      </c>
      <c r="N31" s="264" t="s">
        <v>480</v>
      </c>
    </row>
    <row r="32" spans="1:16" ht="27" customHeight="1">
      <c r="A32" s="250"/>
      <c r="B32" s="246"/>
      <c r="C32" s="246"/>
      <c r="D32" s="246"/>
      <c r="E32" s="246"/>
      <c r="F32" s="246"/>
      <c r="G32" s="1163" t="s">
        <v>499</v>
      </c>
      <c r="H32" s="1164"/>
      <c r="I32" s="1164"/>
      <c r="J32" s="1165"/>
      <c r="K32" s="296">
        <v>87016</v>
      </c>
      <c r="L32" s="296">
        <v>5669</v>
      </c>
      <c r="M32" s="297">
        <v>47831</v>
      </c>
      <c r="N32" s="298">
        <v>-88.1</v>
      </c>
    </row>
    <row r="33" spans="1:16" ht="13.5" customHeight="1">
      <c r="A33" s="250"/>
      <c r="B33" s="246"/>
      <c r="C33" s="246"/>
      <c r="D33" s="246"/>
      <c r="E33" s="246"/>
      <c r="F33" s="246"/>
      <c r="G33" s="1163" t="s">
        <v>500</v>
      </c>
      <c r="H33" s="1164"/>
      <c r="I33" s="1164"/>
      <c r="J33" s="1165"/>
      <c r="K33" s="296" t="s">
        <v>485</v>
      </c>
      <c r="L33" s="296" t="s">
        <v>485</v>
      </c>
      <c r="M33" s="297" t="s">
        <v>485</v>
      </c>
      <c r="N33" s="298" t="s">
        <v>485</v>
      </c>
    </row>
    <row r="34" spans="1:16" ht="27" customHeight="1">
      <c r="A34" s="250"/>
      <c r="B34" s="246"/>
      <c r="C34" s="246"/>
      <c r="D34" s="246"/>
      <c r="E34" s="246"/>
      <c r="F34" s="246"/>
      <c r="G34" s="1163" t="s">
        <v>501</v>
      </c>
      <c r="H34" s="1164"/>
      <c r="I34" s="1164"/>
      <c r="J34" s="1165"/>
      <c r="K34" s="296" t="s">
        <v>485</v>
      </c>
      <c r="L34" s="296" t="s">
        <v>485</v>
      </c>
      <c r="M34" s="297">
        <v>13</v>
      </c>
      <c r="N34" s="298" t="s">
        <v>485</v>
      </c>
    </row>
    <row r="35" spans="1:16" ht="27" customHeight="1">
      <c r="A35" s="250"/>
      <c r="B35" s="246"/>
      <c r="C35" s="246"/>
      <c r="D35" s="246"/>
      <c r="E35" s="246"/>
      <c r="F35" s="246"/>
      <c r="G35" s="1163" t="s">
        <v>502</v>
      </c>
      <c r="H35" s="1164"/>
      <c r="I35" s="1164"/>
      <c r="J35" s="1165"/>
      <c r="K35" s="296">
        <v>197780</v>
      </c>
      <c r="L35" s="296">
        <v>12886</v>
      </c>
      <c r="M35" s="297">
        <v>14490</v>
      </c>
      <c r="N35" s="298">
        <v>-11.1</v>
      </c>
    </row>
    <row r="36" spans="1:16" ht="27" customHeight="1">
      <c r="A36" s="250"/>
      <c r="B36" s="246"/>
      <c r="C36" s="246"/>
      <c r="D36" s="246"/>
      <c r="E36" s="246"/>
      <c r="F36" s="246"/>
      <c r="G36" s="1163" t="s">
        <v>503</v>
      </c>
      <c r="H36" s="1164"/>
      <c r="I36" s="1164"/>
      <c r="J36" s="1165"/>
      <c r="K36" s="296">
        <v>30432</v>
      </c>
      <c r="L36" s="296">
        <v>1983</v>
      </c>
      <c r="M36" s="297">
        <v>3677</v>
      </c>
      <c r="N36" s="298">
        <v>-46.1</v>
      </c>
    </row>
    <row r="37" spans="1:16" ht="13.5" customHeight="1">
      <c r="A37" s="250"/>
      <c r="B37" s="246"/>
      <c r="C37" s="246"/>
      <c r="D37" s="246"/>
      <c r="E37" s="246"/>
      <c r="F37" s="246"/>
      <c r="G37" s="1163" t="s">
        <v>504</v>
      </c>
      <c r="H37" s="1164"/>
      <c r="I37" s="1164"/>
      <c r="J37" s="1165"/>
      <c r="K37" s="296" t="s">
        <v>485</v>
      </c>
      <c r="L37" s="296" t="s">
        <v>485</v>
      </c>
      <c r="M37" s="297">
        <v>1018</v>
      </c>
      <c r="N37" s="298" t="s">
        <v>485</v>
      </c>
    </row>
    <row r="38" spans="1:16" ht="27" customHeight="1">
      <c r="A38" s="250"/>
      <c r="B38" s="246"/>
      <c r="C38" s="246"/>
      <c r="D38" s="246"/>
      <c r="E38" s="246"/>
      <c r="F38" s="246"/>
      <c r="G38" s="1166" t="s">
        <v>505</v>
      </c>
      <c r="H38" s="1167"/>
      <c r="I38" s="1167"/>
      <c r="J38" s="1168"/>
      <c r="K38" s="299" t="s">
        <v>485</v>
      </c>
      <c r="L38" s="299" t="s">
        <v>485</v>
      </c>
      <c r="M38" s="300">
        <v>7</v>
      </c>
      <c r="N38" s="301" t="s">
        <v>485</v>
      </c>
      <c r="O38" s="295"/>
    </row>
    <row r="39" spans="1:16">
      <c r="A39" s="250"/>
      <c r="B39" s="246"/>
      <c r="C39" s="246"/>
      <c r="D39" s="246"/>
      <c r="E39" s="246"/>
      <c r="F39" s="246"/>
      <c r="G39" s="1166" t="s">
        <v>506</v>
      </c>
      <c r="H39" s="1167"/>
      <c r="I39" s="1167"/>
      <c r="J39" s="1168"/>
      <c r="K39" s="302">
        <v>-13115</v>
      </c>
      <c r="L39" s="302">
        <v>-854</v>
      </c>
      <c r="M39" s="303">
        <v>-3521</v>
      </c>
      <c r="N39" s="304">
        <v>-75.7</v>
      </c>
      <c r="O39" s="295"/>
    </row>
    <row r="40" spans="1:16" ht="27" customHeight="1">
      <c r="A40" s="250"/>
      <c r="B40" s="246"/>
      <c r="C40" s="246"/>
      <c r="D40" s="246"/>
      <c r="E40" s="246"/>
      <c r="F40" s="246"/>
      <c r="G40" s="1163" t="s">
        <v>507</v>
      </c>
      <c r="H40" s="1164"/>
      <c r="I40" s="1164"/>
      <c r="J40" s="1165"/>
      <c r="K40" s="302">
        <v>-383469</v>
      </c>
      <c r="L40" s="302">
        <v>-24983</v>
      </c>
      <c r="M40" s="303">
        <v>-43531</v>
      </c>
      <c r="N40" s="304">
        <v>-42.6</v>
      </c>
      <c r="O40" s="295"/>
    </row>
    <row r="41" spans="1:16">
      <c r="A41" s="250"/>
      <c r="B41" s="246"/>
      <c r="C41" s="246"/>
      <c r="D41" s="246"/>
      <c r="E41" s="246"/>
      <c r="F41" s="246"/>
      <c r="G41" s="1169" t="s">
        <v>280</v>
      </c>
      <c r="H41" s="1170"/>
      <c r="I41" s="1170"/>
      <c r="J41" s="1171"/>
      <c r="K41" s="296">
        <v>-81356</v>
      </c>
      <c r="L41" s="302">
        <v>-5300</v>
      </c>
      <c r="M41" s="303">
        <v>19983</v>
      </c>
      <c r="N41" s="304">
        <v>-126.5</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8" t="s">
        <v>476</v>
      </c>
      <c r="J49" s="1160" t="s">
        <v>511</v>
      </c>
      <c r="K49" s="1161"/>
      <c r="L49" s="1161"/>
      <c r="M49" s="1161"/>
      <c r="N49" s="1162"/>
    </row>
    <row r="50" spans="1:14">
      <c r="A50" s="250"/>
      <c r="B50" s="246"/>
      <c r="C50" s="246"/>
      <c r="D50" s="246"/>
      <c r="E50" s="246"/>
      <c r="F50" s="246"/>
      <c r="G50" s="314"/>
      <c r="H50" s="315"/>
      <c r="I50" s="1159"/>
      <c r="J50" s="316" t="s">
        <v>512</v>
      </c>
      <c r="K50" s="317" t="s">
        <v>513</v>
      </c>
      <c r="L50" s="318" t="s">
        <v>514</v>
      </c>
      <c r="M50" s="319" t="s">
        <v>515</v>
      </c>
      <c r="N50" s="320" t="s">
        <v>516</v>
      </c>
    </row>
    <row r="51" spans="1:14">
      <c r="A51" s="250"/>
      <c r="B51" s="246"/>
      <c r="C51" s="246"/>
      <c r="D51" s="246"/>
      <c r="E51" s="246"/>
      <c r="F51" s="246"/>
      <c r="G51" s="312" t="s">
        <v>517</v>
      </c>
      <c r="H51" s="313"/>
      <c r="I51" s="321">
        <v>493005</v>
      </c>
      <c r="J51" s="322">
        <v>31873</v>
      </c>
      <c r="K51" s="323">
        <v>0.2</v>
      </c>
      <c r="L51" s="324">
        <v>69806</v>
      </c>
      <c r="M51" s="325">
        <v>13.4</v>
      </c>
      <c r="N51" s="326">
        <v>-13.2</v>
      </c>
    </row>
    <row r="52" spans="1:14">
      <c r="A52" s="250"/>
      <c r="B52" s="246"/>
      <c r="C52" s="246"/>
      <c r="D52" s="246"/>
      <c r="E52" s="246"/>
      <c r="F52" s="246"/>
      <c r="G52" s="327"/>
      <c r="H52" s="328" t="s">
        <v>518</v>
      </c>
      <c r="I52" s="329">
        <v>365185</v>
      </c>
      <c r="J52" s="330">
        <v>23609</v>
      </c>
      <c r="K52" s="331">
        <v>2.2999999999999998</v>
      </c>
      <c r="L52" s="332">
        <v>32823</v>
      </c>
      <c r="M52" s="333">
        <v>1</v>
      </c>
      <c r="N52" s="334">
        <v>1.3</v>
      </c>
    </row>
    <row r="53" spans="1:14">
      <c r="A53" s="250"/>
      <c r="B53" s="246"/>
      <c r="C53" s="246"/>
      <c r="D53" s="246"/>
      <c r="E53" s="246"/>
      <c r="F53" s="246"/>
      <c r="G53" s="312" t="s">
        <v>519</v>
      </c>
      <c r="H53" s="313"/>
      <c r="I53" s="321">
        <v>673948</v>
      </c>
      <c r="J53" s="322">
        <v>43296</v>
      </c>
      <c r="K53" s="323">
        <v>35.799999999999997</v>
      </c>
      <c r="L53" s="324">
        <v>74444</v>
      </c>
      <c r="M53" s="325">
        <v>6.6</v>
      </c>
      <c r="N53" s="326">
        <v>29.2</v>
      </c>
    </row>
    <row r="54" spans="1:14">
      <c r="A54" s="250"/>
      <c r="B54" s="246"/>
      <c r="C54" s="246"/>
      <c r="D54" s="246"/>
      <c r="E54" s="246"/>
      <c r="F54" s="246"/>
      <c r="G54" s="327"/>
      <c r="H54" s="328" t="s">
        <v>518</v>
      </c>
      <c r="I54" s="329">
        <v>443438</v>
      </c>
      <c r="J54" s="330">
        <v>28488</v>
      </c>
      <c r="K54" s="331">
        <v>20.7</v>
      </c>
      <c r="L54" s="332">
        <v>34175</v>
      </c>
      <c r="M54" s="333">
        <v>4.0999999999999996</v>
      </c>
      <c r="N54" s="334">
        <v>16.600000000000001</v>
      </c>
    </row>
    <row r="55" spans="1:14">
      <c r="A55" s="250"/>
      <c r="B55" s="246"/>
      <c r="C55" s="246"/>
      <c r="D55" s="246"/>
      <c r="E55" s="246"/>
      <c r="F55" s="246"/>
      <c r="G55" s="312" t="s">
        <v>520</v>
      </c>
      <c r="H55" s="313"/>
      <c r="I55" s="321">
        <v>655960</v>
      </c>
      <c r="J55" s="322">
        <v>42293</v>
      </c>
      <c r="K55" s="323">
        <v>-2.2999999999999998</v>
      </c>
      <c r="L55" s="324">
        <v>85205</v>
      </c>
      <c r="M55" s="325">
        <v>14.5</v>
      </c>
      <c r="N55" s="326">
        <v>-16.8</v>
      </c>
    </row>
    <row r="56" spans="1:14">
      <c r="A56" s="250"/>
      <c r="B56" s="246"/>
      <c r="C56" s="246"/>
      <c r="D56" s="246"/>
      <c r="E56" s="246"/>
      <c r="F56" s="246"/>
      <c r="G56" s="327"/>
      <c r="H56" s="328" t="s">
        <v>518</v>
      </c>
      <c r="I56" s="329">
        <v>443515</v>
      </c>
      <c r="J56" s="330">
        <v>28595</v>
      </c>
      <c r="K56" s="331">
        <v>0.4</v>
      </c>
      <c r="L56" s="332">
        <v>38847</v>
      </c>
      <c r="M56" s="333">
        <v>13.7</v>
      </c>
      <c r="N56" s="334">
        <v>-13.3</v>
      </c>
    </row>
    <row r="57" spans="1:14">
      <c r="A57" s="250"/>
      <c r="B57" s="246"/>
      <c r="C57" s="246"/>
      <c r="D57" s="246"/>
      <c r="E57" s="246"/>
      <c r="F57" s="246"/>
      <c r="G57" s="312" t="s">
        <v>521</v>
      </c>
      <c r="H57" s="313"/>
      <c r="I57" s="321">
        <v>1063127</v>
      </c>
      <c r="J57" s="322">
        <v>68918</v>
      </c>
      <c r="K57" s="323">
        <v>63</v>
      </c>
      <c r="L57" s="324">
        <v>69469</v>
      </c>
      <c r="M57" s="325">
        <v>-18.5</v>
      </c>
      <c r="N57" s="326">
        <v>81.5</v>
      </c>
    </row>
    <row r="58" spans="1:14">
      <c r="A58" s="250"/>
      <c r="B58" s="246"/>
      <c r="C58" s="246"/>
      <c r="D58" s="246"/>
      <c r="E58" s="246"/>
      <c r="F58" s="246"/>
      <c r="G58" s="327"/>
      <c r="H58" s="328" t="s">
        <v>518</v>
      </c>
      <c r="I58" s="329">
        <v>800280</v>
      </c>
      <c r="J58" s="330">
        <v>51879</v>
      </c>
      <c r="K58" s="331">
        <v>81.400000000000006</v>
      </c>
      <c r="L58" s="332">
        <v>38215</v>
      </c>
      <c r="M58" s="333">
        <v>-1.6</v>
      </c>
      <c r="N58" s="334">
        <v>83</v>
      </c>
    </row>
    <row r="59" spans="1:14">
      <c r="A59" s="250"/>
      <c r="B59" s="246"/>
      <c r="C59" s="246"/>
      <c r="D59" s="246"/>
      <c r="E59" s="246"/>
      <c r="F59" s="246"/>
      <c r="G59" s="312" t="s">
        <v>522</v>
      </c>
      <c r="H59" s="313"/>
      <c r="I59" s="321">
        <v>1885946</v>
      </c>
      <c r="J59" s="322">
        <v>122871</v>
      </c>
      <c r="K59" s="323">
        <v>78.3</v>
      </c>
      <c r="L59" s="324">
        <v>67293</v>
      </c>
      <c r="M59" s="325">
        <v>-3.1</v>
      </c>
      <c r="N59" s="326">
        <v>81.400000000000006</v>
      </c>
    </row>
    <row r="60" spans="1:14">
      <c r="A60" s="250"/>
      <c r="B60" s="246"/>
      <c r="C60" s="246"/>
      <c r="D60" s="246"/>
      <c r="E60" s="246"/>
      <c r="F60" s="246"/>
      <c r="G60" s="327"/>
      <c r="H60" s="328" t="s">
        <v>518</v>
      </c>
      <c r="I60" s="335">
        <v>1421401</v>
      </c>
      <c r="J60" s="330">
        <v>92605</v>
      </c>
      <c r="K60" s="331">
        <v>78.5</v>
      </c>
      <c r="L60" s="332">
        <v>35076</v>
      </c>
      <c r="M60" s="333">
        <v>-8.1999999999999993</v>
      </c>
      <c r="N60" s="334">
        <v>86.7</v>
      </c>
    </row>
    <row r="61" spans="1:14">
      <c r="A61" s="250"/>
      <c r="B61" s="246"/>
      <c r="C61" s="246"/>
      <c r="D61" s="246"/>
      <c r="E61" s="246"/>
      <c r="F61" s="246"/>
      <c r="G61" s="312" t="s">
        <v>523</v>
      </c>
      <c r="H61" s="336"/>
      <c r="I61" s="337">
        <v>954397</v>
      </c>
      <c r="J61" s="338">
        <v>61850</v>
      </c>
      <c r="K61" s="339">
        <v>35</v>
      </c>
      <c r="L61" s="340">
        <v>73243</v>
      </c>
      <c r="M61" s="341">
        <v>2.6</v>
      </c>
      <c r="N61" s="326">
        <v>32.4</v>
      </c>
    </row>
    <row r="62" spans="1:14">
      <c r="A62" s="250"/>
      <c r="B62" s="246"/>
      <c r="C62" s="246"/>
      <c r="D62" s="246"/>
      <c r="E62" s="246"/>
      <c r="F62" s="246"/>
      <c r="G62" s="327"/>
      <c r="H62" s="328" t="s">
        <v>518</v>
      </c>
      <c r="I62" s="329">
        <v>694764</v>
      </c>
      <c r="J62" s="330">
        <v>45035</v>
      </c>
      <c r="K62" s="331">
        <v>36.700000000000003</v>
      </c>
      <c r="L62" s="332">
        <v>35827</v>
      </c>
      <c r="M62" s="333">
        <v>1.8</v>
      </c>
      <c r="N62" s="334">
        <v>34.9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61.3</v>
      </c>
      <c r="G47" s="12">
        <v>68.36</v>
      </c>
      <c r="H47" s="12">
        <v>77.19</v>
      </c>
      <c r="I47" s="12">
        <v>83.8</v>
      </c>
      <c r="J47" s="13">
        <v>87.13</v>
      </c>
    </row>
    <row r="48" spans="2:10" ht="57.75" customHeight="1">
      <c r="B48" s="14"/>
      <c r="C48" s="1174" t="s">
        <v>4</v>
      </c>
      <c r="D48" s="1174"/>
      <c r="E48" s="1175"/>
      <c r="F48" s="15">
        <v>1.61</v>
      </c>
      <c r="G48" s="16">
        <v>1.78</v>
      </c>
      <c r="H48" s="16">
        <v>1.85</v>
      </c>
      <c r="I48" s="16">
        <v>2.27</v>
      </c>
      <c r="J48" s="17">
        <v>2</v>
      </c>
    </row>
    <row r="49" spans="2:10" ht="57.75" customHeight="1" thickBot="1">
      <c r="B49" s="18"/>
      <c r="C49" s="1176" t="s">
        <v>5</v>
      </c>
      <c r="D49" s="1176"/>
      <c r="E49" s="1177"/>
      <c r="F49" s="19">
        <v>5.91</v>
      </c>
      <c r="G49" s="20">
        <v>8.16</v>
      </c>
      <c r="H49" s="20">
        <v>7.82</v>
      </c>
      <c r="I49" s="20">
        <v>7.47</v>
      </c>
      <c r="J49" s="21">
        <v>1.69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PC423005</cp:lastModifiedBy>
  <cp:lastPrinted>2018-04-24T02:45:35Z</cp:lastPrinted>
  <dcterms:created xsi:type="dcterms:W3CDTF">2018-01-24T06:04:49Z</dcterms:created>
  <dcterms:modified xsi:type="dcterms:W3CDTF">2018-11-13T00:38:10Z</dcterms:modified>
</cp:coreProperties>
</file>