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0252\Desktop\２／３〆経営分析比較表調査\"/>
    </mc:Choice>
  </mc:AlternateContent>
  <xr:revisionPtr revIDLastSave="0" documentId="13_ncr:1_{C0BC01CB-C00A-4A69-AC2A-C33969D93CB4}" xr6:coauthVersionLast="46" xr6:coauthVersionMax="46" xr10:uidLastSave="{00000000-0000-0000-0000-000000000000}"/>
  <workbookProtection workbookAlgorithmName="SHA-512" workbookHashValue="8Db8iIP51rQ99WJ/qYdbT4OkvUXYsIyKEOWgOv2LkH4Wf4QCL21KzB+4OAeok/hhumdW/TD9Jvzyp3KhZi4W3g==" workbookSaltValue="yJerH1pBthDGVANjO0On1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P8" i="4"/>
  <c r="I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<sst xmlns="http://schemas.openxmlformats.org/spreadsheetml/2006/main" count="228" uniqueCount="113">
  <si>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</si>
  <si>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</si>
  <si>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</si>
  <si>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</si>
  <si>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</si>
  <si>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</si>
  <si>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</si>
  <si>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</si>
  <si>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</si>
  <si>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</si>
  <si>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</si>
  <si>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</si>
  <si>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</si>
  <si>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</si>
  <si>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</si>
  <si>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</si>
  <si>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</si>
  <si>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</si>
  <si>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</si>
  <si>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</si>
  <si>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</si>
  <si>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</si>
  <si>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</si>
  <si>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</si>
  <si>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</si>
  <si>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</si>
  <si>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</si>
  <si>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</si>
  <si>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</si>
  <si>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</si>
  <si>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</si>
  <si>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</si>
  <si>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</si>
  <si>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</si>
  <si>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</si>
  <si>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</si>
  <si>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</si>
  <si>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</si>
  <si>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</si>
  <si>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</si>
  <si>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</si>
  <si>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</si>
  <si>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</si>
  <si>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</si>
  <si>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</si>
  <si>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</si>
  <si>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</si>
  <si>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</si>
  <si>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</si>
  <si>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</si>
  <si>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</si>
  <si>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</si>
  <si>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</si>
  <si>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</si>
  <si>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</si>
  <si>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</si>
  <si>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</si>
  <si>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</si>
  <si>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</si>
  <si>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</si>
  <si>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</si>
  <si>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</si>
  <si>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</si>
  <si>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</si>
  <si>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</si>
  <si>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</si>
  <si>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</si>
  <si>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</si>
  <si>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</si>
  <si>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</si>
  <si>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</si>
  <si>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</si>
  <si>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</si>
  <si>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</si>
  <si>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</si>
  <si>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</si>
  <si>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</si>
  <si>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</si>
  <si>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</si>
  <si>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</si>
  <si>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</si>
  <si>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</si>
  <si>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</si>
  <si>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</si>
  <si>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</si>
  <si>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</si>
  <si>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</si>
  <si>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</si>
  <si>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</si>
  <si>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</si>
  <si>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</si>
  <si>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</si>
  <si>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</si>
  <si>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</si>
  <si>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</si>
  <si>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</si>
  <si>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</si>
  <si>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</si>
  <si>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</si>
  <si>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</si>
  <si>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</si>
  <si>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</si>
  <si>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</si>
  <si>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</si>
  <si>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</si>
  <si>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</si>
  <si>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</si>
  <si>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</si>
  <si>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</si>
  <si>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</si>
  <si>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①経常収支比率は、前年度から若干高く推移しているものの、類似団体平均値は下回るものとなっている。②流動比率は、類似団体平均値を大きく上回る状況が続いており、経営の健全性が確認できる。
また⑦施設利用率は、近年36％台と低くい状態が続いており、今後も横ばい状態がつづくものと推測されるため、施設更新にあたっては、広域化・共同化、施設の統廃合・ダウンサイジングの検討が必要であると考えている。
⑤料金回収率及び⑥給水原価については、２年度同等に健全な経営ができており、この状況を継続できるよう努めたい。</t>
    <rPh sb="1" eb="3">
      <t>ケイジョウ</t>
    </rPh>
    <rPh sb="3" eb="5">
      <t>シュウシ</t>
    </rPh>
    <rPh sb="5" eb="7">
      <t>ヒリツ</t>
    </rPh>
    <rPh sb="9" eb="12">
      <t>ゼンネンド</t>
    </rPh>
    <rPh sb="14" eb="16">
      <t>ジャッカン</t>
    </rPh>
    <rPh sb="16" eb="17">
      <t>タカ</t>
    </rPh>
    <rPh sb="18" eb="20">
      <t>スイイ</t>
    </rPh>
    <rPh sb="28" eb="30">
      <t>ルイジ</t>
    </rPh>
    <rPh sb="30" eb="32">
      <t>ダンタイ</t>
    </rPh>
    <rPh sb="32" eb="35">
      <t>ヘイキンチ</t>
    </rPh>
    <rPh sb="36" eb="37">
      <t>シタ</t>
    </rPh>
    <rPh sb="49" eb="51">
      <t>リュウドウ</t>
    </rPh>
    <rPh sb="51" eb="53">
      <t>ヒリツ</t>
    </rPh>
    <rPh sb="55" eb="57">
      <t>ルイジ</t>
    </rPh>
    <rPh sb="57" eb="59">
      <t>ダンタイ</t>
    </rPh>
    <rPh sb="59" eb="62">
      <t>ヘイキンチ</t>
    </rPh>
    <rPh sb="63" eb="64">
      <t>オオ</t>
    </rPh>
    <rPh sb="69" eb="71">
      <t>ジョウキョウ</t>
    </rPh>
    <rPh sb="72" eb="73">
      <t>ツヅ</t>
    </rPh>
    <rPh sb="78" eb="80">
      <t>ケイエイ</t>
    </rPh>
    <rPh sb="81" eb="84">
      <t>ケンゼンセイ</t>
    </rPh>
    <rPh sb="85" eb="87">
      <t>カクニン</t>
    </rPh>
    <rPh sb="95" eb="97">
      <t>シセツ</t>
    </rPh>
    <rPh sb="97" eb="100">
      <t>リヨウリツ</t>
    </rPh>
    <rPh sb="102" eb="104">
      <t>キンネン</t>
    </rPh>
    <rPh sb="107" eb="108">
      <t>ダイ</t>
    </rPh>
    <rPh sb="109" eb="110">
      <t>ヒク</t>
    </rPh>
    <rPh sb="112" eb="114">
      <t>ジョウタイ</t>
    </rPh>
    <rPh sb="115" eb="116">
      <t>ツヅ</t>
    </rPh>
    <rPh sb="121" eb="123">
      <t>コンゴ</t>
    </rPh>
    <rPh sb="124" eb="125">
      <t>ヨコ</t>
    </rPh>
    <rPh sb="127" eb="129">
      <t>ジョウタイ</t>
    </rPh>
    <rPh sb="136" eb="138">
      <t>スイソク</t>
    </rPh>
    <rPh sb="144" eb="146">
      <t>シセツ</t>
    </rPh>
    <rPh sb="146" eb="148">
      <t>コウシン</t>
    </rPh>
    <rPh sb="155" eb="158">
      <t>コウイキカ</t>
    </rPh>
    <rPh sb="159" eb="162">
      <t>キョウドウカ</t>
    </rPh>
    <rPh sb="163" eb="165">
      <t>シセツ</t>
    </rPh>
    <rPh sb="166" eb="169">
      <t>トウハイゴウ</t>
    </rPh>
    <rPh sb="179" eb="181">
      <t>ケントウ</t>
    </rPh>
    <rPh sb="182" eb="184">
      <t>ヒツヨウ</t>
    </rPh>
    <rPh sb="188" eb="189">
      <t>カンガ</t>
    </rPh>
    <rPh sb="196" eb="198">
      <t>リョウキン</t>
    </rPh>
    <rPh sb="198" eb="201">
      <t>カイシュウリツ</t>
    </rPh>
    <rPh sb="201" eb="202">
      <t>オヨ</t>
    </rPh>
    <rPh sb="204" eb="206">
      <t>キュウスイ</t>
    </rPh>
    <rPh sb="206" eb="208">
      <t>ゲンカ</t>
    </rPh>
    <rPh sb="215" eb="216">
      <t>ネン</t>
    </rPh>
    <rPh sb="217" eb="219">
      <t>ドウトウ</t>
    </rPh>
    <rPh sb="220" eb="222">
      <t>ケンゼン</t>
    </rPh>
    <rPh sb="223" eb="225">
      <t>ケイエイ</t>
    </rPh>
    <rPh sb="234" eb="236">
      <t>ジョウキョウ</t>
    </rPh>
    <rPh sb="237" eb="239">
      <t>ケイゾク</t>
    </rPh>
    <rPh sb="244" eb="245">
      <t>ツト</t>
    </rPh>
    <phoneticPr fontId="4"/>
  </si>
  <si>
    <t>③管路更新率は、２年度と比較すると大きく落ち込んでいるが、これは５年度から予定されている管路耐震化工事のための実施設計を行った年度であり、今後は数値の回復を見込んでいる。
令和３年度には、アセットマネジメント策定しており、中長期的な資産管理により、経営の健全性を確保しつつも老朽化した施設の更新を推進していきたい。</t>
    <rPh sb="1" eb="3">
      <t>カンロ</t>
    </rPh>
    <rPh sb="3" eb="5">
      <t>コウシン</t>
    </rPh>
    <rPh sb="5" eb="6">
      <t>リツ</t>
    </rPh>
    <rPh sb="9" eb="11">
      <t>ネンド</t>
    </rPh>
    <rPh sb="12" eb="14">
      <t>ヒカク</t>
    </rPh>
    <rPh sb="17" eb="18">
      <t>オオ</t>
    </rPh>
    <rPh sb="20" eb="21">
      <t>オ</t>
    </rPh>
    <rPh sb="22" eb="23">
      <t>コ</t>
    </rPh>
    <rPh sb="33" eb="35">
      <t>ネンド</t>
    </rPh>
    <rPh sb="37" eb="39">
      <t>ヨテイ</t>
    </rPh>
    <rPh sb="44" eb="46">
      <t>カンロ</t>
    </rPh>
    <rPh sb="46" eb="49">
      <t>タイシンカ</t>
    </rPh>
    <rPh sb="49" eb="51">
      <t>コウジ</t>
    </rPh>
    <rPh sb="55" eb="57">
      <t>ジッシ</t>
    </rPh>
    <rPh sb="57" eb="59">
      <t>セッケイ</t>
    </rPh>
    <rPh sb="60" eb="61">
      <t>オコナ</t>
    </rPh>
    <rPh sb="63" eb="65">
      <t>ネンド</t>
    </rPh>
    <rPh sb="69" eb="71">
      <t>コンゴ</t>
    </rPh>
    <rPh sb="72" eb="74">
      <t>スウチ</t>
    </rPh>
    <rPh sb="75" eb="77">
      <t>カイフク</t>
    </rPh>
    <rPh sb="78" eb="80">
      <t>ミコ</t>
    </rPh>
    <rPh sb="86" eb="88">
      <t>レイワ</t>
    </rPh>
    <rPh sb="89" eb="91">
      <t>ネンド</t>
    </rPh>
    <rPh sb="104" eb="106">
      <t>サクテイ</t>
    </rPh>
    <rPh sb="111" eb="115">
      <t>チュウチョウキテキ</t>
    </rPh>
    <rPh sb="116" eb="118">
      <t>シサン</t>
    </rPh>
    <rPh sb="118" eb="120">
      <t>カンリ</t>
    </rPh>
    <rPh sb="124" eb="126">
      <t>ケイエイ</t>
    </rPh>
    <rPh sb="127" eb="130">
      <t>ケンゼンセイ</t>
    </rPh>
    <rPh sb="131" eb="133">
      <t>カクホ</t>
    </rPh>
    <rPh sb="137" eb="140">
      <t>ロウキュウカ</t>
    </rPh>
    <rPh sb="142" eb="144">
      <t>シセツ</t>
    </rPh>
    <rPh sb="145" eb="147">
      <t>コウシン</t>
    </rPh>
    <rPh sb="148" eb="150">
      <t>スイシン</t>
    </rPh>
    <phoneticPr fontId="4"/>
  </si>
  <si>
    <t>数値だけ見ると、安定した経営状況となっているが、今後は継続的に取水施設や老朽管の耐震化に多額の投資が予定されているため、これまで以上に中長期的な視点での投資採算性を踏まえた事業執行を行う必要がある。アセットマネジメントを主体にして、更新の優先順位付けや予算の平準化を図り、経営の健全性・効率性の継続的な向上を目指す。</t>
    <rPh sb="0" eb="2">
      <t>スウチ</t>
    </rPh>
    <rPh sb="4" eb="5">
      <t>ミ</t>
    </rPh>
    <rPh sb="8" eb="10">
      <t>アンテイ</t>
    </rPh>
    <rPh sb="12" eb="14">
      <t>ケイエイ</t>
    </rPh>
    <rPh sb="14" eb="16">
      <t>ジョウキョウ</t>
    </rPh>
    <rPh sb="24" eb="26">
      <t>コンゴ</t>
    </rPh>
    <rPh sb="27" eb="30">
      <t>ケイゾクテキ</t>
    </rPh>
    <rPh sb="31" eb="33">
      <t>シュスイ</t>
    </rPh>
    <rPh sb="33" eb="35">
      <t>シセツ</t>
    </rPh>
    <rPh sb="64" eb="66">
      <t>イジョウ</t>
    </rPh>
    <rPh sb="93" eb="95">
      <t>ヒツヨウ</t>
    </rPh>
    <rPh sb="110" eb="112">
      <t>シュタイ</t>
    </rPh>
    <rPh sb="116" eb="118">
      <t>コウシン</t>
    </rPh>
    <rPh sb="119" eb="121">
      <t>ユウセン</t>
    </rPh>
    <rPh sb="121" eb="123">
      <t>ジュンイ</t>
    </rPh>
    <rPh sb="123" eb="124">
      <t>ツ</t>
    </rPh>
    <rPh sb="126" eb="128">
      <t>ヨサン</t>
    </rPh>
    <rPh sb="129" eb="132">
      <t>ヘイジュンカ</t>
    </rPh>
    <rPh sb="133" eb="134">
      <t>ハカ</t>
    </rPh>
    <rPh sb="136" eb="138">
      <t>ケイエイ</t>
    </rPh>
    <rPh sb="139" eb="142">
      <t>ケンゼンセイ</t>
    </rPh>
    <rPh sb="143" eb="146">
      <t>コウリツセイ</t>
    </rPh>
    <rPh sb="147" eb="150">
      <t>ケイゾクテキ</t>
    </rPh>
    <rPh sb="151" eb="153">
      <t>コウジョウ</t>
    </rPh>
    <rPh sb="154" eb="156">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</si>
</sst>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0.61</c:v>
                </c:pt>
                <c:pt idx="1">
                  <c:v>0.48</c:v>
                </c:pt>
                <c:pt idx="2">
                  <c:v>0.97</c:v>
                </c:pt>
                <c:pt idx="3">
                  <c:v>1.49</c:v>
                </c:pt>
                <c:pt idx="4">
                  <c:v>0.45</c:v>
                </c:pt>
              </c:numCache>
            </c:numRef>
          </c:val>
          <c:extLst>
            <c:ext xmlns:c16="http://schemas.microsoft.com/office/drawing/2014/chart" uri="{C3380CC4-5D6E-409C-BE32-E72D297353CC}">
              <c16:uniqueId val="{00000000-1E20-4545-909E-AEA32773983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0.5</c:v>
                </c:pt>
                <c:pt idx="2">
                  <c:v>0.42</c:v>
                </c:pt>
                <c:pt idx="3">
                  <c:v>0.44</c:v>
                </c:pt>
                <c:pt idx="4">
                  <c:v>0.5</c:v>
                </c:pt>
              </c:numCache>
            </c:numRef>
          </c:val>
          <c:smooth val="0"/>
          <c:extLst>
            <c:ext xmlns:c16="http://schemas.microsoft.com/office/drawing/2014/chart" uri="{C3380CC4-5D6E-409C-BE32-E72D297353CC}">
              <c16:uniqueId val="{00000001-1E20-4545-909E-AEA32773983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36.54</c:v>
                </c:pt>
                <c:pt idx="1">
                  <c:v>36.369999999999997</c:v>
                </c:pt>
                <c:pt idx="2">
                  <c:v>36.54</c:v>
                </c:pt>
                <c:pt idx="3">
                  <c:v>36.68</c:v>
                </c:pt>
                <c:pt idx="4">
                  <c:v>36.9</c:v>
                </c:pt>
              </c:numCache>
            </c:numRef>
          </c:val>
          <c:extLst>
            <c:ext xmlns:c16="http://schemas.microsoft.com/office/drawing/2014/chart" uri="{C3380CC4-5D6E-409C-BE32-E72D297353CC}">
              <c16:uniqueId val="{00000000-9931-415F-B24A-025726231F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55.03</c:v>
                </c:pt>
                <c:pt idx="2">
                  <c:v>54.05</c:v>
                </c:pt>
                <c:pt idx="3">
                  <c:v>54.43</c:v>
                </c:pt>
                <c:pt idx="4">
                  <c:v>53.87</c:v>
                </c:pt>
              </c:numCache>
            </c:numRef>
          </c:val>
          <c:smooth val="0"/>
          <c:extLst>
            <c:ext xmlns:c16="http://schemas.microsoft.com/office/drawing/2014/chart" uri="{C3380CC4-5D6E-409C-BE32-E72D297353CC}">
              <c16:uniqueId val="{00000001-9931-415F-B24A-025726231F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92.15</c:v>
                </c:pt>
                <c:pt idx="1">
                  <c:v>91.67</c:v>
                </c:pt>
                <c:pt idx="2">
                  <c:v>90.08</c:v>
                </c:pt>
                <c:pt idx="3">
                  <c:v>90</c:v>
                </c:pt>
                <c:pt idx="4">
                  <c:v>88.76</c:v>
                </c:pt>
              </c:numCache>
            </c:numRef>
          </c:val>
          <c:extLst>
            <c:ext xmlns:c16="http://schemas.microsoft.com/office/drawing/2014/chart" uri="{C3380CC4-5D6E-409C-BE32-E72D297353CC}">
              <c16:uniqueId val="{00000000-FBE6-4A67-B025-3284771FA1D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81.900000000000006</c:v>
                </c:pt>
                <c:pt idx="2">
                  <c:v>80.510000000000005</c:v>
                </c:pt>
                <c:pt idx="3">
                  <c:v>79.44</c:v>
                </c:pt>
                <c:pt idx="4">
                  <c:v>79.489999999999995</c:v>
                </c:pt>
              </c:numCache>
            </c:numRef>
          </c:val>
          <c:smooth val="0"/>
          <c:extLst>
            <c:ext xmlns:c16="http://schemas.microsoft.com/office/drawing/2014/chart" uri="{C3380CC4-5D6E-409C-BE32-E72D297353CC}">
              <c16:uniqueId val="{00000001-FBE6-4A67-B025-3284771FA1D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105.97</c:v>
                </c:pt>
                <c:pt idx="1">
                  <c:v>109.95</c:v>
                </c:pt>
                <c:pt idx="2">
                  <c:v>114.24</c:v>
                </c:pt>
                <c:pt idx="3">
                  <c:v>106.05</c:v>
                </c:pt>
                <c:pt idx="4">
                  <c:v>106.66</c:v>
                </c:pt>
              </c:numCache>
            </c:numRef>
          </c:val>
          <c:extLst>
            <c:ext xmlns:c16="http://schemas.microsoft.com/office/drawing/2014/chart" uri="{C3380CC4-5D6E-409C-BE32-E72D297353CC}">
              <c16:uniqueId val="{00000000-BAB0-4D37-90FD-1F528743B43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108.87</c:v>
                </c:pt>
                <c:pt idx="2">
                  <c:v>108.46</c:v>
                </c:pt>
                <c:pt idx="3">
                  <c:v>109.02</c:v>
                </c:pt>
                <c:pt idx="4">
                  <c:v>107.81</c:v>
                </c:pt>
              </c:numCache>
            </c:numRef>
          </c:val>
          <c:smooth val="0"/>
          <c:extLst>
            <c:ext xmlns:c16="http://schemas.microsoft.com/office/drawing/2014/chart" uri="{C3380CC4-5D6E-409C-BE32-E72D297353CC}">
              <c16:uniqueId val="{00000001-BAB0-4D37-90FD-1F528743B43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36.79</c:v>
                </c:pt>
                <c:pt idx="1">
                  <c:v>38.9</c:v>
                </c:pt>
                <c:pt idx="2">
                  <c:v>40.18</c:v>
                </c:pt>
                <c:pt idx="3">
                  <c:v>41.59</c:v>
                </c:pt>
                <c:pt idx="4">
                  <c:v>43.47</c:v>
                </c:pt>
              </c:numCache>
            </c:numRef>
          </c:val>
          <c:extLst>
            <c:ext xmlns:c16="http://schemas.microsoft.com/office/drawing/2014/chart" uri="{C3380CC4-5D6E-409C-BE32-E72D297353CC}">
              <c16:uniqueId val="{00000000-048F-499A-A199-A7A4DAFBB3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48.87</c:v>
                </c:pt>
                <c:pt idx="2">
                  <c:v>49.12</c:v>
                </c:pt>
                <c:pt idx="3">
                  <c:v>49.39</c:v>
                </c:pt>
                <c:pt idx="4">
                  <c:v>50.75</c:v>
                </c:pt>
              </c:numCache>
            </c:numRef>
          </c:val>
          <c:smooth val="0"/>
          <c:extLst>
            <c:ext xmlns:c16="http://schemas.microsoft.com/office/drawing/2014/chart" uri="{C3380CC4-5D6E-409C-BE32-E72D297353CC}">
              <c16:uniqueId val="{00000001-048F-499A-A199-A7A4DAFBB3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0.7</c:v>
                </c:pt>
                <c:pt idx="1">
                  <c:v>0.48</c:v>
                </c:pt>
                <c:pt idx="2">
                  <c:v>0.24</c:v>
                </c:pt>
                <c:pt idx="3">
                  <c:v>0.19</c:v>
                </c:pt>
                <c:pt idx="4">
                  <c:v>0.19</c:v>
                </c:pt>
              </c:numCache>
            </c:numRef>
          </c:val>
          <c:extLst>
            <c:ext xmlns:c16="http://schemas.microsoft.com/office/drawing/2014/chart" uri="{C3380CC4-5D6E-409C-BE32-E72D297353CC}">
              <c16:uniqueId val="{00000000-701C-4471-A344-095A8532760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14.85</c:v>
                </c:pt>
                <c:pt idx="2">
                  <c:v>16.760000000000002</c:v>
                </c:pt>
                <c:pt idx="3">
                  <c:v>18.57</c:v>
                </c:pt>
                <c:pt idx="4">
                  <c:v>21.14</c:v>
                </c:pt>
              </c:numCache>
            </c:numRef>
          </c:val>
          <c:smooth val="0"/>
          <c:extLst>
            <c:ext xmlns:c16="http://schemas.microsoft.com/office/drawing/2014/chart" uri="{C3380CC4-5D6E-409C-BE32-E72D297353CC}">
              <c16:uniqueId val="{00000001-701C-4471-A344-095A8532760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75-4B86-B9B1-0ADF83C26A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3.16</c:v>
                </c:pt>
                <c:pt idx="2">
                  <c:v>11.94</c:v>
                </c:pt>
                <c:pt idx="3">
                  <c:v>11</c:v>
                </c:pt>
                <c:pt idx="4">
                  <c:v>8.86</c:v>
                </c:pt>
              </c:numCache>
            </c:numRef>
          </c:val>
          <c:smooth val="0"/>
          <c:extLst>
            <c:ext xmlns:c16="http://schemas.microsoft.com/office/drawing/2014/chart" uri="{C3380CC4-5D6E-409C-BE32-E72D297353CC}">
              <c16:uniqueId val="{00000001-EF75-4B86-B9B1-0ADF83C26A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1567.26</c:v>
                </c:pt>
                <c:pt idx="1">
                  <c:v>2115.38</c:v>
                </c:pt>
                <c:pt idx="2">
                  <c:v>661.28</c:v>
                </c:pt>
                <c:pt idx="3">
                  <c:v>1535.83</c:v>
                </c:pt>
                <c:pt idx="4">
                  <c:v>1654.3</c:v>
                </c:pt>
              </c:numCache>
            </c:numRef>
          </c:val>
          <c:extLst>
            <c:ext xmlns:c16="http://schemas.microsoft.com/office/drawing/2014/chart" uri="{C3380CC4-5D6E-409C-BE32-E72D297353CC}">
              <c16:uniqueId val="{00000000-7FD1-43E8-A8A7-9CD94AA003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369.69</c:v>
                </c:pt>
                <c:pt idx="2">
                  <c:v>362.93</c:v>
                </c:pt>
                <c:pt idx="3">
                  <c:v>371.81</c:v>
                </c:pt>
                <c:pt idx="4">
                  <c:v>384.23</c:v>
                </c:pt>
              </c:numCache>
            </c:numRef>
          </c:val>
          <c:smooth val="0"/>
          <c:extLst>
            <c:ext xmlns:c16="http://schemas.microsoft.com/office/drawing/2014/chart" uri="{C3380CC4-5D6E-409C-BE32-E72D297353CC}">
              <c16:uniqueId val="{00000001-7FD1-43E8-A8A7-9CD94AA003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374.95</c:v>
                </c:pt>
                <c:pt idx="1">
                  <c:v>366.95</c:v>
                </c:pt>
                <c:pt idx="2">
                  <c:v>385.97</c:v>
                </c:pt>
                <c:pt idx="3">
                  <c:v>384.9</c:v>
                </c:pt>
                <c:pt idx="4">
                  <c:v>388.63</c:v>
                </c:pt>
              </c:numCache>
            </c:numRef>
          </c:val>
          <c:extLst>
            <c:ext xmlns:c16="http://schemas.microsoft.com/office/drawing/2014/chart" uri="{C3380CC4-5D6E-409C-BE32-E72D297353CC}">
              <c16:uniqueId val="{00000000-B200-46B1-AA88-D42327DA5A9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402.99</c:v>
                </c:pt>
                <c:pt idx="2">
                  <c:v>439.05</c:v>
                </c:pt>
                <c:pt idx="3">
                  <c:v>465.85</c:v>
                </c:pt>
                <c:pt idx="4">
                  <c:v>439.43</c:v>
                </c:pt>
              </c:numCache>
            </c:numRef>
          </c:val>
          <c:smooth val="0"/>
          <c:extLst>
            <c:ext xmlns:c16="http://schemas.microsoft.com/office/drawing/2014/chart" uri="{C3380CC4-5D6E-409C-BE32-E72D297353CC}">
              <c16:uniqueId val="{00000001-B200-46B1-AA88-D42327DA5A9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106.2</c:v>
                </c:pt>
                <c:pt idx="1">
                  <c:v>109.42</c:v>
                </c:pt>
                <c:pt idx="2">
                  <c:v>114.88</c:v>
                </c:pt>
                <c:pt idx="3">
                  <c:v>103.22</c:v>
                </c:pt>
                <c:pt idx="4">
                  <c:v>104.69</c:v>
                </c:pt>
              </c:numCache>
            </c:numRef>
          </c:val>
          <c:extLst>
            <c:ext xmlns:c16="http://schemas.microsoft.com/office/drawing/2014/chart" uri="{C3380CC4-5D6E-409C-BE32-E72D297353CC}">
              <c16:uniqueId val="{00000000-C1D5-4E40-AD67-B82357B1AE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98.66</c:v>
                </c:pt>
                <c:pt idx="2">
                  <c:v>95.26</c:v>
                </c:pt>
                <c:pt idx="3">
                  <c:v>92.39</c:v>
                </c:pt>
                <c:pt idx="4">
                  <c:v>94.41</c:v>
                </c:pt>
              </c:numCache>
            </c:numRef>
          </c:val>
          <c:smooth val="0"/>
          <c:extLst>
            <c:ext xmlns:c16="http://schemas.microsoft.com/office/drawing/2014/chart" uri="{C3380CC4-5D6E-409C-BE32-E72D297353CC}">
              <c16:uniqueId val="{00000001-C1D5-4E40-AD67-B82357B1AE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121.2</c:v>
                </c:pt>
                <c:pt idx="1">
                  <c:v>118.29</c:v>
                </c:pt>
                <c:pt idx="2">
                  <c:v>113.16</c:v>
                </c:pt>
                <c:pt idx="3">
                  <c:v>125.25</c:v>
                </c:pt>
                <c:pt idx="4">
                  <c:v>123.86</c:v>
                </c:pt>
              </c:numCache>
            </c:numRef>
          </c:val>
          <c:extLst>
            <c:ext xmlns:c16="http://schemas.microsoft.com/office/drawing/2014/chart" uri="{C3380CC4-5D6E-409C-BE32-E72D297353CC}">
              <c16:uniqueId val="{00000000-2D13-449C-A1A1-754C9EAABF5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178.59</c:v>
                </c:pt>
                <c:pt idx="2">
                  <c:v>192.82</c:v>
                </c:pt>
                <c:pt idx="3">
                  <c:v>192.98</c:v>
                </c:pt>
                <c:pt idx="4">
                  <c:v>192.13</c:v>
                </c:pt>
              </c:numCache>
            </c:numRef>
          </c:val>
          <c:smooth val="0"/>
          <c:extLst>
            <c:ext xmlns:c16="http://schemas.microsoft.com/office/drawing/2014/chart" uri="{C3380CC4-5D6E-409C-BE32-E72D297353CC}">
              <c16:uniqueId val="{00000001-2D13-449C-A1A1-754C9EAABF5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徳島県　松茂町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14789</v>
      </c>
      <c r="AM8" s="59"/>
      <c r="AN8" s="59"/>
      <c r="AO8" s="59"/>
      <c r="AP8" s="59"/>
      <c r="AQ8" s="59"/>
      <c r="AR8" s="59"/>
      <c r="AS8" s="59"/>
      <c r="AT8" s="56">
        <f>データ!$S$6</f>
        <v>14.34</v>
      </c>
      <c r="AU8" s="57"/>
      <c r="AV8" s="57"/>
      <c r="AW8" s="57"/>
      <c r="AX8" s="57"/>
      <c r="AY8" s="57"/>
      <c r="AZ8" s="57"/>
      <c r="BA8" s="57"/>
      <c r="BB8" s="46">
        <f>データ!$T$6</f>
        <v>1031.31</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80.06</v>
      </c>
      <c r="J10" s="57"/>
      <c r="K10" s="57"/>
      <c r="L10" s="57"/>
      <c r="M10" s="57"/>
      <c r="N10" s="57"/>
      <c r="O10" s="58"/>
      <c r="P10" s="46">
        <f>データ!$P$6</f>
        <v>100</v>
      </c>
      <c r="Q10" s="46"/>
      <c r="R10" s="46"/>
      <c r="S10" s="46"/>
      <c r="T10" s="46"/>
      <c r="U10" s="46"/>
      <c r="V10" s="46"/>
      <c r="W10" s="59">
        <f>データ!$Q$6</f>
        <v>2178</v>
      </c>
      <c r="X10" s="59"/>
      <c r="Y10" s="59"/>
      <c r="Z10" s="59"/>
      <c r="AA10" s="59"/>
      <c r="AB10" s="59"/>
      <c r="AC10" s="59"/>
      <c r="AD10" s="2"/>
      <c r="AE10" s="2"/>
      <c r="AF10" s="2"/>
      <c r="AG10" s="2"/>
      <c r="AH10" s="2"/>
      <c r="AI10" s="2"/>
      <c r="AJ10" s="2"/>
      <c r="AK10" s="2"/>
      <c r="AL10" s="59">
        <f>データ!$U$6</f>
        <v>14722</v>
      </c>
      <c r="AM10" s="59"/>
      <c r="AN10" s="59"/>
      <c r="AO10" s="59"/>
      <c r="AP10" s="59"/>
      <c r="AQ10" s="59"/>
      <c r="AR10" s="59"/>
      <c r="AS10" s="59"/>
      <c r="AT10" s="56">
        <f>データ!$V$6</f>
        <v>14.34</v>
      </c>
      <c r="AU10" s="57"/>
      <c r="AV10" s="57"/>
      <c r="AW10" s="57"/>
      <c r="AX10" s="57"/>
      <c r="AY10" s="57"/>
      <c r="AZ10" s="57"/>
      <c r="BA10" s="57"/>
      <c r="BB10" s="46">
        <f>データ!$W$6</f>
        <v>1026.6400000000001</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VpeaSPWGpna23D4CyYmPqAvYmFJm0Qu/Zj9Z1MBdZw5MR/ATQzm0uRvjhkVYAtgELndxY0opG3VPpzsBZHAoQ==" saltValue="A72X1IwHv5zGIkwmB7G6U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364011</v>
      </c>
      <c r="D6" s="20">
        <f t="shared" si="3"/>
        <v>46</v>
      </c>
      <c r="E6" s="20">
        <f t="shared" si="3"/>
        <v>1</v>
      </c>
      <c r="F6" s="20">
        <f t="shared" si="3"/>
        <v>0</v>
      </c>
      <c r="G6" s="20">
        <f t="shared" si="3"/>
        <v>1</v>
      </c>
      <c r="H6" s="20" t="str">
        <f t="shared" si="3"/>
        <v>徳島県　松茂町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80.06</v>
      </c>
      <c r="P6" s="21">
        <f t="shared" si="3"/>
        <v>100</v>
      </c>
      <c r="Q6" s="21">
        <f t="shared" si="3"/>
        <v>2178</v>
      </c>
      <c r="R6" s="21">
        <f t="shared" si="3"/>
        <v>14789</v>
      </c>
      <c r="S6" s="21">
        <f t="shared" si="3"/>
        <v>14.34</v>
      </c>
      <c r="T6" s="21">
        <f t="shared" si="3"/>
        <v>1031.31</v>
      </c>
      <c r="U6" s="21">
        <f t="shared" si="3"/>
        <v>14722</v>
      </c>
      <c r="V6" s="21">
        <f t="shared" si="3"/>
        <v>14.34</v>
      </c>
      <c r="W6" s="21">
        <f t="shared" si="3"/>
        <v>1026.6400000000001</v>
      </c>
      <c r="X6" s="22">
        <f>IF(X7="",NA(),X7)</f>
        <v>105.97</v>
      </c>
      <c r="Y6" s="22">
        <f t="shared" ref="Y6:AG6" si="4">IF(Y7="",NA(),Y7)</f>
        <v>109.95</v>
      </c>
      <c r="Z6" s="22">
        <f t="shared" si="4"/>
        <v>114.24</v>
      </c>
      <c r="AA6" s="22">
        <f t="shared" si="4"/>
        <v>106.05</v>
      </c>
      <c r="AB6" s="22">
        <f t="shared" si="4"/>
        <v>106.66</v>
      </c>
      <c r="AC6" s="22">
        <f t="shared" si="4"/>
        <v>110.02</v>
      </c>
      <c r="AD6" s="22">
        <f t="shared" si="4"/>
        <v>108.87</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3.16</v>
      </c>
      <c r="AP6" s="22">
        <f t="shared" si="5"/>
        <v>11.94</v>
      </c>
      <c r="AQ6" s="22">
        <f t="shared" si="5"/>
        <v>11</v>
      </c>
      <c r="AR6" s="22">
        <f t="shared" si="5"/>
        <v>8.86</v>
      </c>
      <c r="AS6" s="21" t="str">
        <f>IF(AS7="","",IF(AS7="-","【-】","【"&amp;SUBSTITUTE(TEXT(AS7,"#,##0.00"),"-","△")&amp;"】"))</f>
        <v>【1.30】</v>
      </c>
      <c r="AT6" s="22">
        <f>IF(AT7="",NA(),AT7)</f>
        <v>1567.26</v>
      </c>
      <c r="AU6" s="22">
        <f t="shared" ref="AU6:BC6" si="6">IF(AU7="",NA(),AU7)</f>
        <v>2115.38</v>
      </c>
      <c r="AV6" s="22">
        <f t="shared" si="6"/>
        <v>661.28</v>
      </c>
      <c r="AW6" s="22">
        <f t="shared" si="6"/>
        <v>1535.83</v>
      </c>
      <c r="AX6" s="22">
        <f t="shared" si="6"/>
        <v>1654.3</v>
      </c>
      <c r="AY6" s="22">
        <f t="shared" si="6"/>
        <v>355.27</v>
      </c>
      <c r="AZ6" s="22">
        <f t="shared" si="6"/>
        <v>369.69</v>
      </c>
      <c r="BA6" s="22">
        <f t="shared" si="6"/>
        <v>362.93</v>
      </c>
      <c r="BB6" s="22">
        <f t="shared" si="6"/>
        <v>371.81</v>
      </c>
      <c r="BC6" s="22">
        <f t="shared" si="6"/>
        <v>384.23</v>
      </c>
      <c r="BD6" s="21" t="str">
        <f>IF(BD7="","",IF(BD7="-","【-】","【"&amp;SUBSTITUTE(TEXT(BD7,"#,##0.00"),"-","△")&amp;"】"))</f>
        <v>【261.51】</v>
      </c>
      <c r="BE6" s="22">
        <f>IF(BE7="",NA(),BE7)</f>
        <v>374.95</v>
      </c>
      <c r="BF6" s="22">
        <f t="shared" ref="BF6:BN6" si="7">IF(BF7="",NA(),BF7)</f>
        <v>366.95</v>
      </c>
      <c r="BG6" s="22">
        <f t="shared" si="7"/>
        <v>385.97</v>
      </c>
      <c r="BH6" s="22">
        <f t="shared" si="7"/>
        <v>384.9</v>
      </c>
      <c r="BI6" s="22">
        <f t="shared" si="7"/>
        <v>388.63</v>
      </c>
      <c r="BJ6" s="22">
        <f t="shared" si="7"/>
        <v>458.27</v>
      </c>
      <c r="BK6" s="22">
        <f t="shared" si="7"/>
        <v>402.99</v>
      </c>
      <c r="BL6" s="22">
        <f t="shared" si="7"/>
        <v>439.05</v>
      </c>
      <c r="BM6" s="22">
        <f t="shared" si="7"/>
        <v>465.85</v>
      </c>
      <c r="BN6" s="22">
        <f t="shared" si="7"/>
        <v>439.43</v>
      </c>
      <c r="BO6" s="21" t="str">
        <f>IF(BO7="","",IF(BO7="-","【-】","【"&amp;SUBSTITUTE(TEXT(BO7,"#,##0.00"),"-","△")&amp;"】"))</f>
        <v>【265.16】</v>
      </c>
      <c r="BP6" s="22">
        <f>IF(BP7="",NA(),BP7)</f>
        <v>106.2</v>
      </c>
      <c r="BQ6" s="22">
        <f t="shared" ref="BQ6:BY6" si="8">IF(BQ7="",NA(),BQ7)</f>
        <v>109.42</v>
      </c>
      <c r="BR6" s="22">
        <f t="shared" si="8"/>
        <v>114.88</v>
      </c>
      <c r="BS6" s="22">
        <f t="shared" si="8"/>
        <v>103.22</v>
      </c>
      <c r="BT6" s="22">
        <f t="shared" si="8"/>
        <v>104.69</v>
      </c>
      <c r="BU6" s="22">
        <f t="shared" si="8"/>
        <v>96.77</v>
      </c>
      <c r="BV6" s="22">
        <f t="shared" si="8"/>
        <v>98.66</v>
      </c>
      <c r="BW6" s="22">
        <f t="shared" si="8"/>
        <v>95.26</v>
      </c>
      <c r="BX6" s="22">
        <f t="shared" si="8"/>
        <v>92.39</v>
      </c>
      <c r="BY6" s="22">
        <f t="shared" si="8"/>
        <v>94.41</v>
      </c>
      <c r="BZ6" s="21" t="str">
        <f>IF(BZ7="","",IF(BZ7="-","【-】","【"&amp;SUBSTITUTE(TEXT(BZ7,"#,##0.00"),"-","△")&amp;"】"))</f>
        <v>【102.35】</v>
      </c>
      <c r="CA6" s="22">
        <f>IF(CA7="",NA(),CA7)</f>
        <v>121.2</v>
      </c>
      <c r="CB6" s="22">
        <f t="shared" ref="CB6:CJ6" si="9">IF(CB7="",NA(),CB7)</f>
        <v>118.29</v>
      </c>
      <c r="CC6" s="22">
        <f t="shared" si="9"/>
        <v>113.16</v>
      </c>
      <c r="CD6" s="22">
        <f t="shared" si="9"/>
        <v>125.25</v>
      </c>
      <c r="CE6" s="22">
        <f t="shared" si="9"/>
        <v>123.86</v>
      </c>
      <c r="CF6" s="22">
        <f t="shared" si="9"/>
        <v>187.18</v>
      </c>
      <c r="CG6" s="22">
        <f t="shared" si="9"/>
        <v>178.59</v>
      </c>
      <c r="CH6" s="22">
        <f t="shared" si="9"/>
        <v>192.82</v>
      </c>
      <c r="CI6" s="22">
        <f t="shared" si="9"/>
        <v>192.98</v>
      </c>
      <c r="CJ6" s="22">
        <f t="shared" si="9"/>
        <v>192.13</v>
      </c>
      <c r="CK6" s="21" t="str">
        <f>IF(CK7="","",IF(CK7="-","【-】","【"&amp;SUBSTITUTE(TEXT(CK7,"#,##0.00"),"-","△")&amp;"】"))</f>
        <v>【167.74】</v>
      </c>
      <c r="CL6" s="22">
        <f>IF(CL7="",NA(),CL7)</f>
        <v>36.54</v>
      </c>
      <c r="CM6" s="22">
        <f t="shared" ref="CM6:CU6" si="10">IF(CM7="",NA(),CM7)</f>
        <v>36.369999999999997</v>
      </c>
      <c r="CN6" s="22">
        <f t="shared" si="10"/>
        <v>36.54</v>
      </c>
      <c r="CO6" s="22">
        <f t="shared" si="10"/>
        <v>36.68</v>
      </c>
      <c r="CP6" s="22">
        <f t="shared" si="10"/>
        <v>36.9</v>
      </c>
      <c r="CQ6" s="22">
        <f t="shared" si="10"/>
        <v>55.88</v>
      </c>
      <c r="CR6" s="22">
        <f t="shared" si="10"/>
        <v>55.03</v>
      </c>
      <c r="CS6" s="22">
        <f t="shared" si="10"/>
        <v>54.05</v>
      </c>
      <c r="CT6" s="22">
        <f t="shared" si="10"/>
        <v>54.43</v>
      </c>
      <c r="CU6" s="22">
        <f t="shared" si="10"/>
        <v>53.87</v>
      </c>
      <c r="CV6" s="21" t="str">
        <f>IF(CV7="","",IF(CV7="-","【-】","【"&amp;SUBSTITUTE(TEXT(CV7,"#,##0.00"),"-","△")&amp;"】"))</f>
        <v>【60.29】</v>
      </c>
      <c r="CW6" s="22">
        <f>IF(CW7="",NA(),CW7)</f>
        <v>92.15</v>
      </c>
      <c r="CX6" s="22">
        <f t="shared" ref="CX6:DF6" si="11">IF(CX7="",NA(),CX7)</f>
        <v>91.67</v>
      </c>
      <c r="CY6" s="22">
        <f t="shared" si="11"/>
        <v>90.08</v>
      </c>
      <c r="CZ6" s="22">
        <f t="shared" si="11"/>
        <v>90</v>
      </c>
      <c r="DA6" s="22">
        <f t="shared" si="11"/>
        <v>88.76</v>
      </c>
      <c r="DB6" s="22">
        <f t="shared" si="11"/>
        <v>80.989999999999995</v>
      </c>
      <c r="DC6" s="22">
        <f t="shared" si="11"/>
        <v>81.900000000000006</v>
      </c>
      <c r="DD6" s="22">
        <f t="shared" si="11"/>
        <v>80.510000000000005</v>
      </c>
      <c r="DE6" s="22">
        <f t="shared" si="11"/>
        <v>79.44</v>
      </c>
      <c r="DF6" s="22">
        <f t="shared" si="11"/>
        <v>79.489999999999995</v>
      </c>
      <c r="DG6" s="21" t="str">
        <f>IF(DG7="","",IF(DG7="-","【-】","【"&amp;SUBSTITUTE(TEXT(DG7,"#,##0.00"),"-","△")&amp;"】"))</f>
        <v>【90.12】</v>
      </c>
      <c r="DH6" s="22">
        <f>IF(DH7="",NA(),DH7)</f>
        <v>36.79</v>
      </c>
      <c r="DI6" s="22">
        <f t="shared" ref="DI6:DQ6" si="12">IF(DI7="",NA(),DI7)</f>
        <v>38.9</v>
      </c>
      <c r="DJ6" s="22">
        <f t="shared" si="12"/>
        <v>40.18</v>
      </c>
      <c r="DK6" s="22">
        <f t="shared" si="12"/>
        <v>41.59</v>
      </c>
      <c r="DL6" s="22">
        <f t="shared" si="12"/>
        <v>43.47</v>
      </c>
      <c r="DM6" s="22">
        <f t="shared" si="12"/>
        <v>46.61</v>
      </c>
      <c r="DN6" s="22">
        <f t="shared" si="12"/>
        <v>48.87</v>
      </c>
      <c r="DO6" s="22">
        <f t="shared" si="12"/>
        <v>49.12</v>
      </c>
      <c r="DP6" s="22">
        <f t="shared" si="12"/>
        <v>49.39</v>
      </c>
      <c r="DQ6" s="22">
        <f t="shared" si="12"/>
        <v>50.75</v>
      </c>
      <c r="DR6" s="21" t="str">
        <f>IF(DR7="","",IF(DR7="-","【-】","【"&amp;SUBSTITUTE(TEXT(DR7,"#,##0.00"),"-","△")&amp;"】"))</f>
        <v>【50.88】</v>
      </c>
      <c r="DS6" s="22">
        <f>IF(DS7="",NA(),DS7)</f>
        <v>0.7</v>
      </c>
      <c r="DT6" s="22">
        <f t="shared" ref="DT6:EB6" si="13">IF(DT7="",NA(),DT7)</f>
        <v>0.48</v>
      </c>
      <c r="DU6" s="22">
        <f t="shared" si="13"/>
        <v>0.24</v>
      </c>
      <c r="DV6" s="22">
        <f t="shared" si="13"/>
        <v>0.19</v>
      </c>
      <c r="DW6" s="22">
        <f t="shared" si="13"/>
        <v>0.19</v>
      </c>
      <c r="DX6" s="22">
        <f t="shared" si="13"/>
        <v>10.84</v>
      </c>
      <c r="DY6" s="22">
        <f t="shared" si="13"/>
        <v>14.85</v>
      </c>
      <c r="DZ6" s="22">
        <f t="shared" si="13"/>
        <v>16.760000000000002</v>
      </c>
      <c r="EA6" s="22">
        <f t="shared" si="13"/>
        <v>18.57</v>
      </c>
      <c r="EB6" s="22">
        <f t="shared" si="13"/>
        <v>21.14</v>
      </c>
      <c r="EC6" s="21" t="str">
        <f>IF(EC7="","",IF(EC7="-","【-】","【"&amp;SUBSTITUTE(TEXT(EC7,"#,##0.00"),"-","△")&amp;"】"))</f>
        <v>【22.30】</v>
      </c>
      <c r="ED6" s="22">
        <f>IF(ED7="",NA(),ED7)</f>
        <v>0.61</v>
      </c>
      <c r="EE6" s="22">
        <f t="shared" ref="EE6:EM6" si="14">IF(EE7="",NA(),EE7)</f>
        <v>0.48</v>
      </c>
      <c r="EF6" s="22">
        <f t="shared" si="14"/>
        <v>0.97</v>
      </c>
      <c r="EG6" s="22">
        <f t="shared" si="14"/>
        <v>1.49</v>
      </c>
      <c r="EH6" s="22">
        <f t="shared" si="14"/>
        <v>0.45</v>
      </c>
      <c r="EI6" s="22">
        <f t="shared" si="14"/>
        <v>0.39</v>
      </c>
      <c r="EJ6" s="22">
        <f t="shared" si="14"/>
        <v>0.5</v>
      </c>
      <c r="EK6" s="22">
        <f t="shared" si="14"/>
        <v>0.42</v>
      </c>
      <c r="EL6" s="22">
        <f t="shared" si="14"/>
        <v>0.44</v>
      </c>
      <c r="EM6" s="22">
        <f t="shared" si="14"/>
        <v>0.5</v>
      </c>
      <c r="EN6" s="21" t="str">
        <f>IF(EN7="","",IF(EN7="-","【-】","【"&amp;SUBSTITUTE(TEXT(EN7,"#,##0.00"),"-","△")&amp;"】"))</f>
        <v>【0.66】</v>
      </c>
    </row>
    <row r="7" spans="1:144" s="23" customFormat="1" x14ac:dyDescent="0.15">
      <c r="A7" s="15"/>
      <c r="B7" s="24">
        <v>2021</v>
      </c>
      <c r="C7" s="24">
        <v>364011</v>
      </c>
      <c r="D7" s="24">
        <v>46</v>
      </c>
      <c r="E7" s="24">
        <v>1</v>
      </c>
      <c r="F7" s="24">
        <v>0</v>
      </c>
      <c r="G7" s="24">
        <v>1</v>
      </c>
      <c r="H7" s="24" t="s">
        <v>92</v>
      </c>
      <c r="I7" s="24" t="s">
        <v>93</v>
      </c>
      <c r="J7" s="24" t="s">
        <v>94</v>
      </c>
      <c r="K7" s="24" t="s">
        <v>95</v>
      </c>
      <c r="L7" s="24" t="s">
        <v>96</v>
      </c>
      <c r="M7" s="24" t="s">
        <v>97</v>
      </c>
      <c r="N7" s="25" t="s">
        <v>98</v>
      </c>
      <c r="O7" s="25">
        <v>80.06</v>
      </c>
      <c r="P7" s="25">
        <v>100</v>
      </c>
      <c r="Q7" s="25">
        <v>2178</v>
      </c>
      <c r="R7" s="25">
        <v>14789</v>
      </c>
      <c r="S7" s="25">
        <v>14.34</v>
      </c>
      <c r="T7" s="25">
        <v>1031.31</v>
      </c>
      <c r="U7" s="25">
        <v>14722</v>
      </c>
      <c r="V7" s="25">
        <v>14.34</v>
      </c>
      <c r="W7" s="25">
        <v>1026.6400000000001</v>
      </c>
      <c r="X7" s="25">
        <v>105.97</v>
      </c>
      <c r="Y7" s="25">
        <v>109.95</v>
      </c>
      <c r="Z7" s="25">
        <v>114.24</v>
      </c>
      <c r="AA7" s="25">
        <v>106.05</v>
      </c>
      <c r="AB7" s="25">
        <v>106.66</v>
      </c>
      <c r="AC7" s="25">
        <v>110.02</v>
      </c>
      <c r="AD7" s="25">
        <v>108.87</v>
      </c>
      <c r="AE7" s="25">
        <v>108.46</v>
      </c>
      <c r="AF7" s="25">
        <v>109.02</v>
      </c>
      <c r="AG7" s="25">
        <v>107.81</v>
      </c>
      <c r="AH7" s="25">
        <v>111.39</v>
      </c>
      <c r="AI7" s="25">
        <v>0</v>
      </c>
      <c r="AJ7" s="25">
        <v>0</v>
      </c>
      <c r="AK7" s="25">
        <v>0</v>
      </c>
      <c r="AL7" s="25">
        <v>0</v>
      </c>
      <c r="AM7" s="25">
        <v>0</v>
      </c>
      <c r="AN7" s="25">
        <v>7.31</v>
      </c>
      <c r="AO7" s="25">
        <v>3.16</v>
      </c>
      <c r="AP7" s="25">
        <v>11.94</v>
      </c>
      <c r="AQ7" s="25">
        <v>11</v>
      </c>
      <c r="AR7" s="25">
        <v>8.86</v>
      </c>
      <c r="AS7" s="25">
        <v>1.3</v>
      </c>
      <c r="AT7" s="25">
        <v>1567.26</v>
      </c>
      <c r="AU7" s="25">
        <v>2115.38</v>
      </c>
      <c r="AV7" s="25">
        <v>661.28</v>
      </c>
      <c r="AW7" s="25">
        <v>1535.83</v>
      </c>
      <c r="AX7" s="25">
        <v>1654.3</v>
      </c>
      <c r="AY7" s="25">
        <v>355.27</v>
      </c>
      <c r="AZ7" s="25">
        <v>369.69</v>
      </c>
      <c r="BA7" s="25">
        <v>362.93</v>
      </c>
      <c r="BB7" s="25">
        <v>371.81</v>
      </c>
      <c r="BC7" s="25">
        <v>384.23</v>
      </c>
      <c r="BD7" s="25">
        <v>261.51</v>
      </c>
      <c r="BE7" s="25">
        <v>374.95</v>
      </c>
      <c r="BF7" s="25">
        <v>366.95</v>
      </c>
      <c r="BG7" s="25">
        <v>385.97</v>
      </c>
      <c r="BH7" s="25">
        <v>384.9</v>
      </c>
      <c r="BI7" s="25">
        <v>388.63</v>
      </c>
      <c r="BJ7" s="25">
        <v>458.27</v>
      </c>
      <c r="BK7" s="25">
        <v>402.99</v>
      </c>
      <c r="BL7" s="25">
        <v>439.05</v>
      </c>
      <c r="BM7" s="25">
        <v>465.85</v>
      </c>
      <c r="BN7" s="25">
        <v>439.43</v>
      </c>
      <c r="BO7" s="25">
        <v>265.16000000000003</v>
      </c>
      <c r="BP7" s="25">
        <v>106.2</v>
      </c>
      <c r="BQ7" s="25">
        <v>109.42</v>
      </c>
      <c r="BR7" s="25">
        <v>114.88</v>
      </c>
      <c r="BS7" s="25">
        <v>103.22</v>
      </c>
      <c r="BT7" s="25">
        <v>104.69</v>
      </c>
      <c r="BU7" s="25">
        <v>96.77</v>
      </c>
      <c r="BV7" s="25">
        <v>98.66</v>
      </c>
      <c r="BW7" s="25">
        <v>95.26</v>
      </c>
      <c r="BX7" s="25">
        <v>92.39</v>
      </c>
      <c r="BY7" s="25">
        <v>94.41</v>
      </c>
      <c r="BZ7" s="25">
        <v>102.35</v>
      </c>
      <c r="CA7" s="25">
        <v>121.2</v>
      </c>
      <c r="CB7" s="25">
        <v>118.29</v>
      </c>
      <c r="CC7" s="25">
        <v>113.16</v>
      </c>
      <c r="CD7" s="25">
        <v>125.25</v>
      </c>
      <c r="CE7" s="25">
        <v>123.86</v>
      </c>
      <c r="CF7" s="25">
        <v>187.18</v>
      </c>
      <c r="CG7" s="25">
        <v>178.59</v>
      </c>
      <c r="CH7" s="25">
        <v>192.82</v>
      </c>
      <c r="CI7" s="25">
        <v>192.98</v>
      </c>
      <c r="CJ7" s="25">
        <v>192.13</v>
      </c>
      <c r="CK7" s="25">
        <v>167.74</v>
      </c>
      <c r="CL7" s="25">
        <v>36.54</v>
      </c>
      <c r="CM7" s="25">
        <v>36.369999999999997</v>
      </c>
      <c r="CN7" s="25">
        <v>36.54</v>
      </c>
      <c r="CO7" s="25">
        <v>36.68</v>
      </c>
      <c r="CP7" s="25">
        <v>36.9</v>
      </c>
      <c r="CQ7" s="25">
        <v>55.88</v>
      </c>
      <c r="CR7" s="25">
        <v>55.03</v>
      </c>
      <c r="CS7" s="25">
        <v>54.05</v>
      </c>
      <c r="CT7" s="25">
        <v>54.43</v>
      </c>
      <c r="CU7" s="25">
        <v>53.87</v>
      </c>
      <c r="CV7" s="25">
        <v>60.29</v>
      </c>
      <c r="CW7" s="25">
        <v>92.15</v>
      </c>
      <c r="CX7" s="25">
        <v>91.67</v>
      </c>
      <c r="CY7" s="25">
        <v>90.08</v>
      </c>
      <c r="CZ7" s="25">
        <v>90</v>
      </c>
      <c r="DA7" s="25">
        <v>88.76</v>
      </c>
      <c r="DB7" s="25">
        <v>80.989999999999995</v>
      </c>
      <c r="DC7" s="25">
        <v>81.900000000000006</v>
      </c>
      <c r="DD7" s="25">
        <v>80.510000000000005</v>
      </c>
      <c r="DE7" s="25">
        <v>79.44</v>
      </c>
      <c r="DF7" s="25">
        <v>79.489999999999995</v>
      </c>
      <c r="DG7" s="25">
        <v>90.12</v>
      </c>
      <c r="DH7" s="25">
        <v>36.79</v>
      </c>
      <c r="DI7" s="25">
        <v>38.9</v>
      </c>
      <c r="DJ7" s="25">
        <v>40.18</v>
      </c>
      <c r="DK7" s="25">
        <v>41.59</v>
      </c>
      <c r="DL7" s="25">
        <v>43.47</v>
      </c>
      <c r="DM7" s="25">
        <v>46.61</v>
      </c>
      <c r="DN7" s="25">
        <v>48.87</v>
      </c>
      <c r="DO7" s="25">
        <v>49.12</v>
      </c>
      <c r="DP7" s="25">
        <v>49.39</v>
      </c>
      <c r="DQ7" s="25">
        <v>50.75</v>
      </c>
      <c r="DR7" s="25">
        <v>50.88</v>
      </c>
      <c r="DS7" s="25">
        <v>0.7</v>
      </c>
      <c r="DT7" s="25">
        <v>0.48</v>
      </c>
      <c r="DU7" s="25">
        <v>0.24</v>
      </c>
      <c r="DV7" s="25">
        <v>0.19</v>
      </c>
      <c r="DW7" s="25">
        <v>0.19</v>
      </c>
      <c r="DX7" s="25">
        <v>10.84</v>
      </c>
      <c r="DY7" s="25">
        <v>14.85</v>
      </c>
      <c r="DZ7" s="25">
        <v>16.760000000000002</v>
      </c>
      <c r="EA7" s="25">
        <v>18.57</v>
      </c>
      <c r="EB7" s="25">
        <v>21.14</v>
      </c>
      <c r="EC7" s="25">
        <v>22.3</v>
      </c>
      <c r="ED7" s="25">
        <v>0.61</v>
      </c>
      <c r="EE7" s="25">
        <v>0.48</v>
      </c>
      <c r="EF7" s="25">
        <v>0.97</v>
      </c>
      <c r="EG7" s="25">
        <v>1.49</v>
      </c>
      <c r="EH7" s="25">
        <v>0.45</v>
      </c>
      <c r="EI7" s="25">
        <v>0.39</v>
      </c>
      <c r="EJ7" s="25">
        <v>0.5</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宮本洋輔</cp:lastModifiedBy>
  <dcterms:created xsi:type="dcterms:W3CDTF">2022-12-01T01:04:17Z</dcterms:created>
  <dcterms:modified xsi:type="dcterms:W3CDTF">2023-01-31T02:33:30Z</dcterms:modified>
  <cp:category/>
</cp:coreProperties>
</file>